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xr:revisionPtr revIDLastSave="0" documentId="13_ncr:1000001_{986A1BFE-F7F8-574B-BBAE-3C3D45AC8656}" xr6:coauthVersionLast="45" xr6:coauthVersionMax="45" xr10:uidLastSave="{00000000-0000-0000-0000-000000000000}"/>
  <bookViews>
    <workbookView xWindow="-120" yWindow="-120" windowWidth="19440" windowHeight="11640" activeTab="2" xr2:uid="{00000000-000D-0000-FFFF-FFFF00000000}"/>
  </bookViews>
  <sheets>
    <sheet name="Welcome" sheetId="2" r:id="rId1"/>
    <sheet name="Expense sheet" sheetId="3" r:id="rId2"/>
    <sheet name="running cost" sheetId="4" r:id="rId3"/>
    <sheet name="cost of production" sheetId="5" r:id="rId4"/>
    <sheet name="recommendation sheet" sheetId="6" r:id="rId5"/>
  </sheets>
  <definedNames>
    <definedName name="Z_03FC466C_2CC9_4B49_AE3C_0333295BFF6C_.wvu.Rows" localSheetId="1" hidden="1">'Expense sheet'!$2:$2</definedName>
    <definedName name="Z_03FC466C_2CC9_4B49_AE3C_0333295BFF6C_.wvu.Rows" localSheetId="4" hidden="1">'recommendation sheet'!$9:$10</definedName>
    <definedName name="Z_03FC466C_2CC9_4B49_AE3C_0333295BFF6C_.wvu.Rows" localSheetId="2" hidden="1">'running cost'!$19:$19</definedName>
  </definedNames>
  <calcPr calcId="191028" concurrentCalc="0"/>
  <customWorkbookViews>
    <customWorkbookView name="YARDAGE CALCULATOR.." guid="{03FC466C-2CC9-4B49-AE3C-0333295BFF6C}" maximized="1" xWindow="1" yWindow="1" windowWidth="1280" windowHeight="5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E8" i="5"/>
  <c r="E51" i="3"/>
  <c r="E40" i="3"/>
  <c r="E41" i="3"/>
  <c r="E42" i="3"/>
  <c r="E43" i="3"/>
  <c r="E44" i="3"/>
  <c r="E45" i="3"/>
  <c r="E46" i="3"/>
  <c r="E47" i="3"/>
  <c r="E48" i="3"/>
  <c r="E49" i="3"/>
  <c r="E50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12" i="3"/>
  <c r="G12" i="3"/>
  <c r="G13" i="3"/>
  <c r="F14" i="3"/>
  <c r="G14" i="3"/>
  <c r="F15" i="3"/>
  <c r="G15" i="3"/>
  <c r="G35" i="3"/>
  <c r="D10" i="4"/>
  <c r="D12" i="4"/>
  <c r="D17" i="4"/>
  <c r="D18" i="4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D10" i="6"/>
  <c r="D11" i="6"/>
  <c r="D13" i="6"/>
</calcChain>
</file>

<file path=xl/sharedStrings.xml><?xml version="1.0" encoding="utf-8"?>
<sst xmlns="http://schemas.openxmlformats.org/spreadsheetml/2006/main" count="101" uniqueCount="97">
  <si>
    <t>ITEMS</t>
  </si>
  <si>
    <t>TOTAL</t>
  </si>
  <si>
    <t>SEWING MACHINE</t>
  </si>
  <si>
    <t>STEAM IRON</t>
  </si>
  <si>
    <t>RENT</t>
  </si>
  <si>
    <t>DRESS FORM</t>
  </si>
  <si>
    <t>A.C</t>
  </si>
  <si>
    <t>Total</t>
  </si>
  <si>
    <t>Working Days=</t>
  </si>
  <si>
    <t>Daily O/H</t>
  </si>
  <si>
    <t>COST OF PRODUCTION PER OUTFIT</t>
  </si>
  <si>
    <t>Material</t>
  </si>
  <si>
    <t>Yardage</t>
  </si>
  <si>
    <t>Price Per Yardage</t>
  </si>
  <si>
    <t>Total Amount</t>
  </si>
  <si>
    <t>Duchess Satin</t>
  </si>
  <si>
    <t>Under lay</t>
  </si>
  <si>
    <t>Boning</t>
  </si>
  <si>
    <t>Thread</t>
  </si>
  <si>
    <t>Label</t>
  </si>
  <si>
    <t>Hard Net</t>
  </si>
  <si>
    <t>Bridal Lace</t>
  </si>
  <si>
    <t>Cost of production</t>
  </si>
  <si>
    <t>PROFIT</t>
  </si>
  <si>
    <t xml:space="preserve"> OVER HEAD PER DAY</t>
  </si>
  <si>
    <t>NOTES:</t>
  </si>
  <si>
    <t>NOTE:</t>
  </si>
  <si>
    <t xml:space="preserve"> Expected Profit</t>
  </si>
  <si>
    <t xml:space="preserve">Percentage </t>
  </si>
  <si>
    <t>Profit Percentage</t>
  </si>
  <si>
    <t>LIFE SPAN (YRS)</t>
  </si>
  <si>
    <t>Working Hours per day</t>
  </si>
  <si>
    <t>Cost of production per outfit</t>
  </si>
  <si>
    <t>RECOMMENDED PRICE TO BILL</t>
  </si>
  <si>
    <t>ELECTRICITY</t>
  </si>
  <si>
    <t>TELEPHONE BILL</t>
  </si>
  <si>
    <t xml:space="preserve">SALARIES </t>
  </si>
  <si>
    <t>TRANSPORTATION</t>
  </si>
  <si>
    <t>BANK CHARGES</t>
  </si>
  <si>
    <t>REPAIR &amp; MAINTENACE</t>
  </si>
  <si>
    <t xml:space="preserve">ADVERTISING </t>
  </si>
  <si>
    <t>EMBROIDERY MACHINE</t>
  </si>
  <si>
    <t>CUTTING TABLE</t>
  </si>
  <si>
    <t>TAILORS HAM</t>
  </si>
  <si>
    <t>PATTERN DRAFTING TOOLS</t>
  </si>
  <si>
    <t>ACCOUNTING/LEGAL FEE</t>
  </si>
  <si>
    <t>PROMOTION</t>
  </si>
  <si>
    <t>LICENSES/PERMITS</t>
  </si>
  <si>
    <t>FURNITURE/FIXTURES</t>
  </si>
  <si>
    <t>TRAVEL</t>
  </si>
  <si>
    <t>WORKSHOP/TRAININGS</t>
  </si>
  <si>
    <t>MEALS(NOT ENTERTAINMENT)</t>
  </si>
  <si>
    <t>SHOP DECOR</t>
  </si>
  <si>
    <t>SUBSCRIPTIONS</t>
  </si>
  <si>
    <t>TAX</t>
  </si>
  <si>
    <t>ANNUAL EXPENSES</t>
  </si>
  <si>
    <t>MONTHLY EXPENSES</t>
  </si>
  <si>
    <t>MONTH</t>
  </si>
  <si>
    <t>Overall expenses=</t>
  </si>
  <si>
    <t xml:space="preserve">      </t>
  </si>
  <si>
    <t>Running cost Per outfit</t>
  </si>
  <si>
    <r>
      <t>MONTHLY(</t>
    </r>
    <r>
      <rPr>
        <b/>
        <strike/>
        <sz val="14"/>
        <color theme="1"/>
        <rFont val="Cambria"/>
        <family val="1"/>
        <scheme val="major"/>
      </rPr>
      <t>N</t>
    </r>
    <r>
      <rPr>
        <b/>
        <sz val="14"/>
        <color theme="1"/>
        <rFont val="Cambria"/>
        <family val="1"/>
        <scheme val="major"/>
      </rPr>
      <t>)</t>
    </r>
  </si>
  <si>
    <r>
      <t xml:space="preserve"> AMOUNT(</t>
    </r>
    <r>
      <rPr>
        <b/>
        <strike/>
        <sz val="14"/>
        <color theme="1"/>
        <rFont val="Cambria"/>
        <family val="1"/>
        <scheme val="major"/>
      </rPr>
      <t>N</t>
    </r>
    <r>
      <rPr>
        <b/>
        <sz val="14"/>
        <color theme="1"/>
        <rFont val="Cambria"/>
        <family val="1"/>
        <scheme val="major"/>
      </rPr>
      <t>)</t>
    </r>
  </si>
  <si>
    <r>
      <t xml:space="preserve"> AMOUNT(</t>
    </r>
    <r>
      <rPr>
        <b/>
        <strike/>
        <sz val="16"/>
        <color theme="1"/>
        <rFont val="Cambria"/>
        <family val="1"/>
        <scheme val="major"/>
      </rPr>
      <t>N</t>
    </r>
    <r>
      <rPr>
        <b/>
        <sz val="16"/>
        <color theme="1"/>
        <rFont val="Cambria"/>
        <family val="1"/>
        <scheme val="major"/>
      </rPr>
      <t>)</t>
    </r>
  </si>
  <si>
    <r>
      <t>TOTAL(</t>
    </r>
    <r>
      <rPr>
        <b/>
        <strike/>
        <sz val="16"/>
        <color theme="1"/>
        <rFont val="Cambria"/>
        <family val="1"/>
        <scheme val="major"/>
      </rPr>
      <t>N</t>
    </r>
    <r>
      <rPr>
        <b/>
        <sz val="16"/>
        <color theme="1"/>
        <rFont val="Cambria"/>
        <family val="1"/>
        <scheme val="major"/>
      </rPr>
      <t>)</t>
    </r>
  </si>
  <si>
    <t>Hours Spent per outfit</t>
  </si>
  <si>
    <t>You can only adjust the pink Cells. Other Cells are locked and cannot be adjusted</t>
  </si>
  <si>
    <t>NOTICE:</t>
  </si>
  <si>
    <t>Using this template means you agree to the terms stated above</t>
  </si>
  <si>
    <t>without a written permission to the author/academy</t>
  </si>
  <si>
    <t>by inputing your number of working days in a month,you can tell your overhead per day</t>
  </si>
  <si>
    <t>inputing the hours you spent making 1 outfit and the hours you work per day,you get your running cost per outfit</t>
  </si>
  <si>
    <t>this running cost per outfit must reflect in the price you bill for every outfit</t>
  </si>
  <si>
    <t>1.  To know the profit expected per outfit,and recommended price to bill,</t>
  </si>
  <si>
    <t>Note:</t>
  </si>
  <si>
    <t>1.  input figures in the pink cells only to get the cost of producing one outfit</t>
  </si>
  <si>
    <t>You can only edit the pink cells</t>
  </si>
  <si>
    <t>2.  by life span,we mean the number of years you think the equipments will be useful before a</t>
  </si>
  <si>
    <t xml:space="preserve">      replacement or improvement will be made (be realistic)</t>
  </si>
  <si>
    <t>3.  the figures in the black cells will automatically appear</t>
  </si>
  <si>
    <t>2.  Input the profit percentage in the pink cell you deem fit (this depends on the talent and creativity put in)</t>
  </si>
  <si>
    <t>1.  You can adjust the items,amount and life span in the pink cells only</t>
  </si>
  <si>
    <t>you can use this template for any niche as a fashion designer (ready to wear,bespoke,bridal etc)</t>
  </si>
  <si>
    <t xml:space="preserve">(input the figures as it relates to you) </t>
  </si>
  <si>
    <t xml:space="preserve">The expected profit and recommended price to bill in the recommendation sheet  depends on what you </t>
  </si>
  <si>
    <t>input in the other sheets.(use accurate figures for realistic recommendation</t>
  </si>
  <si>
    <t xml:space="preserve">petra by design creative fashion academy does not take responsibility for how the template is used and the </t>
  </si>
  <si>
    <t>decisions taken from this cheatsheet.</t>
  </si>
  <si>
    <t xml:space="preserve"> Please go through the guidelines Carefully</t>
  </si>
  <si>
    <t xml:space="preserve">This template is copyrighted and must not be resold,reproduced or redistributed </t>
  </si>
  <si>
    <t>petra by design | All rights reserved</t>
  </si>
  <si>
    <t xml:space="preserve">The cheatsheet is a recommendation,hence should be only used as a guide.  The final decision on what to actually bill is your decision. </t>
  </si>
  <si>
    <t xml:space="preserve">also consider other neccessary factors before billing </t>
  </si>
  <si>
    <t>The template helps to recommend a price to bill for each outfit .</t>
  </si>
  <si>
    <t>the illustration used in this cheatsheet is for a wedding dressmaker the figures used are fictitious as such should not be relied upon</t>
  </si>
  <si>
    <t>This Template should be used per outfit(the expense sheet can be adjusted as expenses change overtime)</t>
  </si>
  <si>
    <t>Stay(inter lining)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</si>
</sst>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sz val="14"/>
      <color theme="1"/>
      <name val="Garamond"/>
      <family val="1"/>
    </font>
    <font>
      <sz val="14"/>
      <color rgb="FF000000"/>
      <name val="Garamond"/>
      <family val="1"/>
    </font>
    <font>
      <b/>
      <sz val="18"/>
      <color theme="1"/>
      <name val="PMingLiU"/>
      <family val="1"/>
    </font>
    <font>
      <sz val="14"/>
      <color theme="5" tint="0.39997558519241921"/>
      <name val="FrankRuehl"/>
      <family val="2"/>
      <charset val="177"/>
    </font>
    <font>
      <b/>
      <sz val="14"/>
      <color theme="5" tint="0.39997558519241921"/>
      <name val="FrankRuehl"/>
      <family val="2"/>
      <charset val="177"/>
    </font>
    <font>
      <sz val="11"/>
      <color theme="5" tint="0.39997558519241921"/>
      <name val="FrankRuehl"/>
      <family val="2"/>
      <charset val="177"/>
    </font>
    <font>
      <b/>
      <u/>
      <sz val="14"/>
      <color theme="5" tint="0.39997558519241921"/>
      <name val="FrankRuehl"/>
      <family val="2"/>
      <charset val="177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24"/>
      <color theme="1"/>
      <name val="Cambria"/>
      <family val="1"/>
      <scheme val="major"/>
    </font>
    <font>
      <sz val="2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36"/>
      <color theme="1"/>
      <name val="Cambria"/>
      <family val="1"/>
      <scheme val="major"/>
    </font>
    <font>
      <b/>
      <sz val="36"/>
      <color theme="1"/>
      <name val="Cambria"/>
      <family val="1"/>
      <scheme val="major"/>
    </font>
    <font>
      <sz val="14"/>
      <color theme="5" tint="0.39997558519241921"/>
      <name val="Cambria"/>
      <family val="1"/>
      <scheme val="major"/>
    </font>
    <font>
      <b/>
      <sz val="18"/>
      <color rgb="FFFFFF00"/>
      <name val="Cambria"/>
      <family val="1"/>
      <scheme val="major"/>
    </font>
    <font>
      <sz val="16"/>
      <color rgb="FFFFFF00"/>
      <name val="Cambria"/>
      <family val="1"/>
      <scheme val="major"/>
    </font>
    <font>
      <b/>
      <sz val="24"/>
      <color rgb="FFFFFF00"/>
      <name val="Cambria"/>
      <family val="1"/>
      <scheme val="major"/>
    </font>
    <font>
      <b/>
      <sz val="48"/>
      <color rgb="FFFF0000"/>
      <name val="Cambria"/>
      <family val="1"/>
      <scheme val="major"/>
    </font>
    <font>
      <sz val="48"/>
      <color theme="1"/>
      <name val="Cambria"/>
      <family val="1"/>
      <scheme val="major"/>
    </font>
    <font>
      <sz val="48"/>
      <color rgb="FFFFFF00"/>
      <name val="Cambria"/>
      <family val="1"/>
      <scheme val="major"/>
    </font>
    <font>
      <b/>
      <sz val="48"/>
      <color theme="1"/>
      <name val="Cambria"/>
      <family val="1"/>
      <scheme val="major"/>
    </font>
    <font>
      <b/>
      <sz val="48"/>
      <color rgb="FFFFFF00"/>
      <name val="Cambria"/>
      <family val="1"/>
      <scheme val="major"/>
    </font>
    <font>
      <sz val="36"/>
      <color theme="1"/>
      <name val="Calibri"/>
      <family val="2"/>
      <scheme val="minor"/>
    </font>
    <font>
      <b/>
      <sz val="36"/>
      <color theme="5" tint="0.39997558519241921"/>
      <name val="Cambria"/>
      <family val="1"/>
      <scheme val="major"/>
    </font>
    <font>
      <sz val="36"/>
      <color theme="5" tint="0.39997558519241921"/>
      <name val="Cambria"/>
      <family val="1"/>
      <scheme val="major"/>
    </font>
    <font>
      <b/>
      <sz val="36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theme="5" tint="0.39997558519241921"/>
      <name val="Cambria"/>
      <family val="1"/>
      <scheme val="major"/>
    </font>
    <font>
      <sz val="22"/>
      <color rgb="FFFFFF00"/>
      <name val="Cambria"/>
      <family val="1"/>
      <scheme val="major"/>
    </font>
    <font>
      <sz val="22"/>
      <color theme="5" tint="0.3999755851924192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24"/>
      <color rgb="FF041616"/>
      <name val="Cambria"/>
      <family val="1"/>
      <scheme val="major"/>
    </font>
    <font>
      <b/>
      <strike/>
      <sz val="14"/>
      <color theme="1"/>
      <name val="Cambria"/>
      <family val="1"/>
      <scheme val="major"/>
    </font>
    <font>
      <b/>
      <strike/>
      <sz val="16"/>
      <color theme="1"/>
      <name val="Cambria"/>
      <family val="1"/>
      <scheme val="major"/>
    </font>
    <font>
      <sz val="14"/>
      <name val="Garamond"/>
      <family val="1"/>
    </font>
    <font>
      <b/>
      <sz val="14"/>
      <name val="Garamond"/>
      <family val="1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rgb="FFFFFF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161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860B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5" tint="0.3999755851924192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5" tint="0.39997558519241921"/>
      </right>
      <top style="medium">
        <color indexed="64"/>
      </top>
      <bottom/>
      <diagonal/>
    </border>
    <border>
      <left style="thin">
        <color indexed="64"/>
      </left>
      <right style="thin">
        <color theme="5" tint="0.39997558519241921"/>
      </right>
      <top/>
      <bottom/>
      <diagonal/>
    </border>
    <border>
      <left/>
      <right/>
      <top/>
      <bottom style="thin">
        <color theme="5" tint="0.39997558519241921"/>
      </bottom>
      <diagonal/>
    </border>
    <border>
      <left/>
      <right/>
      <top style="medium">
        <color indexed="64"/>
      </top>
      <bottom style="thin">
        <color theme="5" tint="0.39997558519241921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5" xfId="0" applyBorder="1"/>
    <xf numFmtId="0" fontId="7" fillId="4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8" fillId="4" borderId="5" xfId="0" applyFont="1" applyFill="1" applyBorder="1" applyProtection="1">
      <protection hidden="1"/>
    </xf>
    <xf numFmtId="0" fontId="9" fillId="4" borderId="0" xfId="0" applyFont="1" applyFill="1" applyBorder="1"/>
    <xf numFmtId="0" fontId="9" fillId="4" borderId="5" xfId="0" applyFont="1" applyFill="1" applyBorder="1"/>
    <xf numFmtId="0" fontId="7" fillId="4" borderId="5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7" fillId="4" borderId="7" xfId="0" applyFont="1" applyFill="1" applyBorder="1" applyProtection="1">
      <protection hidden="1"/>
    </xf>
    <xf numFmtId="0" fontId="9" fillId="4" borderId="7" xfId="0" applyFont="1" applyFill="1" applyBorder="1"/>
    <xf numFmtId="0" fontId="9" fillId="4" borderId="8" xfId="0" applyFont="1" applyFill="1" applyBorder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30" fillId="13" borderId="9" xfId="0" applyFont="1" applyFill="1" applyBorder="1" applyProtection="1">
      <protection locked="0"/>
    </xf>
    <xf numFmtId="0" fontId="31" fillId="7" borderId="9" xfId="0" applyFont="1" applyFill="1" applyBorder="1" applyProtection="1"/>
    <xf numFmtId="0" fontId="33" fillId="11" borderId="9" xfId="0" applyFont="1" applyFill="1" applyBorder="1" applyProtection="1"/>
    <xf numFmtId="0" fontId="30" fillId="8" borderId="9" xfId="0" applyFont="1" applyFill="1" applyBorder="1" applyProtection="1"/>
    <xf numFmtId="0" fontId="32" fillId="11" borderId="9" xfId="0" applyFont="1" applyFill="1" applyBorder="1" applyProtection="1"/>
    <xf numFmtId="0" fontId="30" fillId="6" borderId="9" xfId="0" applyFont="1" applyFill="1" applyBorder="1" applyProtection="1"/>
    <xf numFmtId="9" fontId="30" fillId="6" borderId="9" xfId="0" applyNumberFormat="1" applyFont="1" applyFill="1" applyBorder="1" applyProtection="1"/>
    <xf numFmtId="165" fontId="30" fillId="11" borderId="9" xfId="0" applyNumberFormat="1" applyFont="1" applyFill="1" applyBorder="1" applyProtection="1"/>
    <xf numFmtId="0" fontId="24" fillId="6" borderId="9" xfId="0" applyFont="1" applyFill="1" applyBorder="1" applyProtection="1"/>
    <xf numFmtId="0" fontId="15" fillId="13" borderId="9" xfId="0" applyFont="1" applyFill="1" applyBorder="1" applyProtection="1">
      <protection locked="0"/>
    </xf>
    <xf numFmtId="0" fontId="16" fillId="13" borderId="9" xfId="0" applyFont="1" applyFill="1" applyBorder="1" applyProtection="1">
      <protection locked="0"/>
    </xf>
    <xf numFmtId="0" fontId="21" fillId="0" borderId="0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3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0" fontId="2" fillId="0" borderId="0" xfId="0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26" fillId="2" borderId="25" xfId="0" applyFont="1" applyFill="1" applyBorder="1" applyProtection="1"/>
    <xf numFmtId="0" fontId="27" fillId="2" borderId="9" xfId="0" applyFont="1" applyFill="1" applyBorder="1" applyProtection="1"/>
    <xf numFmtId="0" fontId="44" fillId="6" borderId="9" xfId="0" applyFont="1" applyFill="1" applyBorder="1" applyProtection="1"/>
    <xf numFmtId="0" fontId="20" fillId="6" borderId="9" xfId="0" applyFont="1" applyFill="1" applyBorder="1" applyProtection="1"/>
    <xf numFmtId="0" fontId="19" fillId="6" borderId="9" xfId="0" applyFont="1" applyFill="1" applyBorder="1" applyProtection="1"/>
    <xf numFmtId="0" fontId="28" fillId="7" borderId="9" xfId="0" applyFont="1" applyFill="1" applyBorder="1" applyProtection="1"/>
    <xf numFmtId="0" fontId="20" fillId="7" borderId="9" xfId="0" applyFont="1" applyFill="1" applyBorder="1" applyProtection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0" fontId="23" fillId="13" borderId="39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3" fillId="13" borderId="28" xfId="0" applyFont="1" applyFill="1" applyBorder="1" applyProtection="1">
      <protection locked="0"/>
    </xf>
    <xf numFmtId="0" fontId="2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24" fillId="3" borderId="14" xfId="0" applyFont="1" applyFill="1" applyBorder="1" applyProtection="1"/>
    <xf numFmtId="0" fontId="24" fillId="3" borderId="26" xfId="0" applyFont="1" applyFill="1" applyBorder="1" applyProtection="1"/>
    <xf numFmtId="0" fontId="35" fillId="2" borderId="40" xfId="0" applyFont="1" applyFill="1" applyBorder="1" applyProtection="1"/>
    <xf numFmtId="0" fontId="36" fillId="2" borderId="39" xfId="0" applyFont="1" applyFill="1" applyBorder="1" applyProtection="1"/>
    <xf numFmtId="0" fontId="24" fillId="13" borderId="40" xfId="0" applyFont="1" applyFill="1" applyBorder="1" applyProtection="1"/>
    <xf numFmtId="0" fontId="37" fillId="6" borderId="29" xfId="0" applyFont="1" applyFill="1" applyBorder="1" applyProtection="1"/>
    <xf numFmtId="0" fontId="36" fillId="2" borderId="41" xfId="0" applyFont="1" applyFill="1" applyBorder="1" applyProtection="1"/>
    <xf numFmtId="0" fontId="23" fillId="0" borderId="0" xfId="0" applyFont="1" applyProtection="1"/>
    <xf numFmtId="0" fontId="23" fillId="3" borderId="26" xfId="0" applyFont="1" applyFill="1" applyBorder="1" applyProtection="1"/>
    <xf numFmtId="0" fontId="35" fillId="7" borderId="27" xfId="0" applyFont="1" applyFill="1" applyBorder="1" applyProtection="1"/>
    <xf numFmtId="0" fontId="36" fillId="7" borderId="28" xfId="0" applyFont="1" applyFill="1" applyBorder="1" applyProtection="1"/>
    <xf numFmtId="0" fontId="24" fillId="6" borderId="29" xfId="0" applyFont="1" applyFill="1" applyBorder="1" applyProtection="1"/>
    <xf numFmtId="0" fontId="36" fillId="7" borderId="30" xfId="0" applyFont="1" applyFill="1" applyBorder="1" applyProtection="1"/>
    <xf numFmtId="0" fontId="0" fillId="2" borderId="0" xfId="0" applyFill="1"/>
    <xf numFmtId="0" fontId="4" fillId="2" borderId="6" xfId="0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47" fillId="5" borderId="0" xfId="0" applyFont="1" applyFill="1" applyBorder="1" applyAlignment="1" applyProtection="1">
      <alignment horizontal="center"/>
      <protection locked="0"/>
    </xf>
    <xf numFmtId="164" fontId="47" fillId="5" borderId="0" xfId="1" applyNumberFormat="1" applyFont="1" applyFill="1" applyBorder="1" applyAlignment="1" applyProtection="1">
      <alignment horizontal="center"/>
      <protection locked="0"/>
    </xf>
    <xf numFmtId="0" fontId="47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49" fillId="5" borderId="0" xfId="0" applyFont="1" applyFill="1" applyBorder="1" applyProtection="1">
      <protection locked="0"/>
    </xf>
    <xf numFmtId="0" fontId="49" fillId="0" borderId="0" xfId="0" applyFont="1" applyBorder="1" applyProtection="1"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164" fontId="4" fillId="5" borderId="0" xfId="1" applyNumberFormat="1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Protection="1">
      <protection locked="0"/>
    </xf>
    <xf numFmtId="0" fontId="34" fillId="0" borderId="0" xfId="0" applyFont="1" applyBorder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0" fillId="0" borderId="0" xfId="0" applyProtection="1"/>
    <xf numFmtId="0" fontId="51" fillId="6" borderId="14" xfId="0" applyFont="1" applyFill="1" applyBorder="1" applyProtection="1"/>
    <xf numFmtId="0" fontId="0" fillId="6" borderId="31" xfId="0" applyFill="1" applyBorder="1" applyProtection="1"/>
    <xf numFmtId="0" fontId="0" fillId="6" borderId="26" xfId="0" applyFill="1" applyBorder="1" applyProtection="1"/>
    <xf numFmtId="0" fontId="50" fillId="6" borderId="14" xfId="0" applyFont="1" applyFill="1" applyBorder="1" applyProtection="1"/>
    <xf numFmtId="0" fontId="50" fillId="6" borderId="16" xfId="0" applyFont="1" applyFill="1" applyBorder="1" applyProtection="1"/>
    <xf numFmtId="0" fontId="0" fillId="6" borderId="0" xfId="0" applyFill="1" applyBorder="1" applyProtection="1"/>
    <xf numFmtId="0" fontId="0" fillId="6" borderId="15" xfId="0" applyFill="1" applyBorder="1" applyProtection="1"/>
    <xf numFmtId="0" fontId="0" fillId="6" borderId="17" xfId="0" applyFill="1" applyBorder="1" applyProtection="1"/>
    <xf numFmtId="0" fontId="0" fillId="6" borderId="18" xfId="0" applyFill="1" applyBorder="1" applyProtection="1"/>
    <xf numFmtId="0" fontId="0" fillId="6" borderId="19" xfId="0" applyFill="1" applyBorder="1" applyProtection="1"/>
    <xf numFmtId="0" fontId="52" fillId="6" borderId="1" xfId="0" applyFont="1" applyFill="1" applyBorder="1" applyProtection="1"/>
    <xf numFmtId="0" fontId="21" fillId="6" borderId="2" xfId="0" applyFont="1" applyFill="1" applyBorder="1" applyProtection="1"/>
    <xf numFmtId="0" fontId="21" fillId="6" borderId="3" xfId="0" applyFont="1" applyFill="1" applyBorder="1" applyProtection="1"/>
    <xf numFmtId="0" fontId="16" fillId="6" borderId="17" xfId="0" applyFont="1" applyFill="1" applyBorder="1" applyProtection="1"/>
    <xf numFmtId="0" fontId="21" fillId="6" borderId="18" xfId="0" applyFont="1" applyFill="1" applyBorder="1" applyProtection="1"/>
    <xf numFmtId="0" fontId="21" fillId="6" borderId="19" xfId="0" applyFont="1" applyFill="1" applyBorder="1" applyProtection="1"/>
    <xf numFmtId="0" fontId="13" fillId="13" borderId="25" xfId="0" applyFont="1" applyFill="1" applyBorder="1" applyProtection="1">
      <protection locked="0"/>
    </xf>
    <xf numFmtId="0" fontId="3" fillId="3" borderId="14" xfId="0" applyFont="1" applyFill="1" applyBorder="1" applyAlignment="1" applyProtection="1"/>
    <xf numFmtId="0" fontId="3" fillId="3" borderId="31" xfId="0" applyFont="1" applyFill="1" applyBorder="1" applyAlignment="1" applyProtection="1"/>
    <xf numFmtId="0" fontId="3" fillId="3" borderId="26" xfId="0" applyFont="1" applyFill="1" applyBorder="1" applyAlignment="1" applyProtection="1"/>
    <xf numFmtId="0" fontId="4" fillId="6" borderId="14" xfId="0" applyFont="1" applyFill="1" applyBorder="1" applyAlignment="1" applyProtection="1">
      <alignment horizontal="center"/>
    </xf>
    <xf numFmtId="0" fontId="53" fillId="6" borderId="31" xfId="0" applyFont="1" applyFill="1" applyBorder="1" applyAlignment="1" applyProtection="1"/>
    <xf numFmtId="0" fontId="4" fillId="6" borderId="26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48" fillId="6" borderId="0" xfId="0" applyFont="1" applyFill="1" applyBorder="1" applyAlignment="1" applyProtection="1"/>
    <xf numFmtId="0" fontId="47" fillId="6" borderId="15" xfId="0" applyFont="1" applyFill="1" applyBorder="1" applyAlignment="1" applyProtection="1">
      <alignment horizontal="center"/>
    </xf>
    <xf numFmtId="0" fontId="4" fillId="6" borderId="17" xfId="0" applyFont="1" applyFill="1" applyBorder="1" applyAlignment="1" applyProtection="1">
      <alignment horizontal="center"/>
    </xf>
    <xf numFmtId="0" fontId="48" fillId="6" borderId="18" xfId="0" applyFont="1" applyFill="1" applyBorder="1" applyProtection="1"/>
    <xf numFmtId="0" fontId="47" fillId="6" borderId="19" xfId="0" applyFont="1" applyFill="1" applyBorder="1" applyAlignment="1" applyProtection="1">
      <alignment horizontal="center"/>
    </xf>
    <xf numFmtId="0" fontId="34" fillId="0" borderId="0" xfId="0" applyFont="1" applyProtection="1"/>
    <xf numFmtId="0" fontId="24" fillId="0" borderId="0" xfId="0" applyFont="1" applyFill="1" applyBorder="1" applyProtection="1"/>
    <xf numFmtId="0" fontId="20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6" borderId="2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22" fillId="5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38" fillId="13" borderId="5" xfId="0" applyFont="1" applyFill="1" applyBorder="1" applyProtection="1">
      <protection locked="0"/>
    </xf>
    <xf numFmtId="0" fontId="38" fillId="13" borderId="32" xfId="0" applyFont="1" applyFill="1" applyBorder="1" applyProtection="1">
      <protection locked="0"/>
    </xf>
    <xf numFmtId="0" fontId="0" fillId="0" borderId="37" xfId="0" applyBorder="1" applyProtection="1">
      <protection locked="0"/>
    </xf>
    <xf numFmtId="0" fontId="0" fillId="3" borderId="0" xfId="0" applyFill="1" applyProtection="1">
      <protection locked="0"/>
    </xf>
    <xf numFmtId="0" fontId="0" fillId="10" borderId="0" xfId="0" applyFill="1" applyProtection="1">
      <protection locked="0"/>
    </xf>
    <xf numFmtId="0" fontId="0" fillId="9" borderId="0" xfId="0" applyFill="1" applyProtection="1">
      <protection locked="0"/>
    </xf>
    <xf numFmtId="0" fontId="25" fillId="5" borderId="0" xfId="0" applyFont="1" applyFill="1" applyBorder="1" applyProtection="1">
      <protection locked="0"/>
    </xf>
    <xf numFmtId="0" fontId="25" fillId="2" borderId="16" xfId="0" applyFont="1" applyFill="1" applyBorder="1" applyProtection="1"/>
    <xf numFmtId="0" fontId="25" fillId="2" borderId="0" xfId="0" applyFont="1" applyFill="1" applyBorder="1" applyProtection="1"/>
    <xf numFmtId="0" fontId="25" fillId="2" borderId="14" xfId="0" applyFont="1" applyFill="1" applyBorder="1" applyProtection="1"/>
    <xf numFmtId="0" fontId="25" fillId="2" borderId="31" xfId="0" applyFont="1" applyFill="1" applyBorder="1" applyProtection="1"/>
    <xf numFmtId="0" fontId="25" fillId="2" borderId="26" xfId="0" applyFont="1" applyFill="1" applyBorder="1" applyProtection="1"/>
    <xf numFmtId="0" fontId="25" fillId="2" borderId="17" xfId="0" applyFont="1" applyFill="1" applyBorder="1" applyProtection="1"/>
    <xf numFmtId="0" fontId="25" fillId="2" borderId="18" xfId="0" applyFont="1" applyFill="1" applyBorder="1" applyProtection="1"/>
    <xf numFmtId="0" fontId="25" fillId="2" borderId="15" xfId="0" applyFont="1" applyFill="1" applyBorder="1" applyProtection="1"/>
    <xf numFmtId="0" fontId="25" fillId="2" borderId="19" xfId="0" applyFont="1" applyFill="1" applyBorder="1" applyProtection="1"/>
    <xf numFmtId="0" fontId="0" fillId="5" borderId="0" xfId="0" applyFill="1" applyProtection="1"/>
    <xf numFmtId="0" fontId="0" fillId="5" borderId="0" xfId="0" applyFill="1" applyBorder="1" applyProtection="1"/>
    <xf numFmtId="0" fontId="18" fillId="5" borderId="0" xfId="0" applyFont="1" applyFill="1" applyProtection="1"/>
    <xf numFmtId="0" fontId="18" fillId="3" borderId="1" xfId="0" applyFont="1" applyFill="1" applyBorder="1" applyProtection="1"/>
    <xf numFmtId="0" fontId="17" fillId="3" borderId="2" xfId="0" applyFont="1" applyFill="1" applyBorder="1" applyProtection="1"/>
    <xf numFmtId="0" fontId="18" fillId="3" borderId="2" xfId="0" applyFont="1" applyFill="1" applyBorder="1" applyProtection="1"/>
    <xf numFmtId="0" fontId="18" fillId="3" borderId="3" xfId="0" applyFont="1" applyFill="1" applyBorder="1" applyProtection="1"/>
    <xf numFmtId="0" fontId="15" fillId="3" borderId="24" xfId="0" applyFont="1" applyFill="1" applyBorder="1" applyProtection="1"/>
    <xf numFmtId="0" fontId="42" fillId="3" borderId="24" xfId="0" applyFont="1" applyFill="1" applyBorder="1" applyProtection="1"/>
    <xf numFmtId="0" fontId="42" fillId="3" borderId="24" xfId="0" applyFont="1" applyFill="1" applyBorder="1" applyAlignment="1" applyProtection="1"/>
    <xf numFmtId="0" fontId="38" fillId="3" borderId="24" xfId="0" applyFont="1" applyFill="1" applyBorder="1" applyAlignment="1" applyProtection="1"/>
    <xf numFmtId="0" fontId="43" fillId="3" borderId="24" xfId="0" applyFont="1" applyFill="1" applyBorder="1" applyProtection="1"/>
    <xf numFmtId="0" fontId="39" fillId="2" borderId="22" xfId="0" applyFont="1" applyFill="1" applyBorder="1" applyProtection="1"/>
    <xf numFmtId="0" fontId="17" fillId="6" borderId="23" xfId="0" applyFont="1" applyFill="1" applyBorder="1" applyProtection="1"/>
    <xf numFmtId="0" fontId="18" fillId="6" borderId="24" xfId="0" applyFont="1" applyFill="1" applyBorder="1" applyProtection="1"/>
    <xf numFmtId="0" fontId="41" fillId="2" borderId="34" xfId="0" applyFont="1" applyFill="1" applyBorder="1" applyProtection="1"/>
    <xf numFmtId="0" fontId="40" fillId="2" borderId="3" xfId="0" applyFont="1" applyFill="1" applyBorder="1" applyProtection="1"/>
    <xf numFmtId="0" fontId="18" fillId="5" borderId="38" xfId="0" applyFont="1" applyFill="1" applyBorder="1" applyProtection="1"/>
    <xf numFmtId="0" fontId="17" fillId="3" borderId="1" xfId="0" applyFont="1" applyFill="1" applyBorder="1" applyProtection="1"/>
    <xf numFmtId="0" fontId="17" fillId="3" borderId="33" xfId="0" applyFont="1" applyFill="1" applyBorder="1" applyProtection="1"/>
    <xf numFmtId="0" fontId="15" fillId="3" borderId="24" xfId="0" applyFont="1" applyFill="1" applyBorder="1" applyAlignment="1" applyProtection="1"/>
    <xf numFmtId="0" fontId="15" fillId="6" borderId="24" xfId="0" applyFont="1" applyFill="1" applyBorder="1" applyProtection="1"/>
    <xf numFmtId="0" fontId="55" fillId="2" borderId="35" xfId="0" applyFont="1" applyFill="1" applyBorder="1" applyProtection="1"/>
    <xf numFmtId="0" fontId="55" fillId="2" borderId="8" xfId="0" applyFont="1" applyFill="1" applyBorder="1" applyProtection="1"/>
    <xf numFmtId="0" fontId="55" fillId="2" borderId="36" xfId="0" applyFont="1" applyFill="1" applyBorder="1" applyProtection="1"/>
    <xf numFmtId="0" fontId="55" fillId="2" borderId="22" xfId="0" applyFont="1" applyFill="1" applyBorder="1" applyProtection="1"/>
    <xf numFmtId="0" fontId="55" fillId="2" borderId="32" xfId="0" applyFont="1" applyFill="1" applyBorder="1" applyProtection="1"/>
    <xf numFmtId="0" fontId="41" fillId="2" borderId="24" xfId="0" applyFont="1" applyFill="1" applyBorder="1" applyProtection="1"/>
    <xf numFmtId="0" fontId="7" fillId="2" borderId="4" xfId="0" applyFont="1" applyFill="1" applyBorder="1" applyProtection="1">
      <protection hidden="1"/>
    </xf>
    <xf numFmtId="0" fontId="7" fillId="2" borderId="7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2" borderId="6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7" fillId="2" borderId="8" xfId="0" applyFont="1" applyFill="1" applyBorder="1" applyProtection="1">
      <protection hidden="1"/>
    </xf>
    <xf numFmtId="0" fontId="7" fillId="5" borderId="4" xfId="0" applyFont="1" applyFill="1" applyBorder="1" applyProtection="1">
      <protection hidden="1"/>
    </xf>
    <xf numFmtId="0" fontId="7" fillId="5" borderId="4" xfId="0" applyFont="1" applyFill="1" applyBorder="1" applyAlignment="1" applyProtection="1">
      <alignment horizontal="right"/>
      <protection hidden="1"/>
    </xf>
    <xf numFmtId="0" fontId="0" fillId="3" borderId="0" xfId="0" applyFill="1" applyBorder="1"/>
    <xf numFmtId="0" fontId="0" fillId="3" borderId="5" xfId="0" applyFill="1" applyBorder="1"/>
    <xf numFmtId="0" fontId="6" fillId="3" borderId="13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54" fillId="6" borderId="1" xfId="0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19" fillId="6" borderId="1" xfId="0" applyFont="1" applyFill="1" applyBorder="1" applyAlignment="1" applyProtection="1">
      <alignment horizontal="center" wrapText="1"/>
    </xf>
    <xf numFmtId="0" fontId="20" fillId="6" borderId="2" xfId="0" applyFont="1" applyFill="1" applyBorder="1" applyAlignment="1" applyProtection="1">
      <alignment horizontal="center" wrapText="1"/>
    </xf>
    <xf numFmtId="0" fontId="20" fillId="6" borderId="3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29" fillId="12" borderId="20" xfId="0" applyFont="1" applyFill="1" applyBorder="1" applyAlignment="1" applyProtection="1">
      <alignment horizontal="center"/>
    </xf>
    <xf numFmtId="0" fontId="29" fillId="12" borderId="21" xfId="0" applyFont="1" applyFill="1" applyBorder="1" applyAlignment="1" applyProtection="1">
      <alignment horizontal="center"/>
    </xf>
    <xf numFmtId="0" fontId="29" fillId="12" borderId="22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41616"/>
      <color rgb="FFF860B7"/>
      <color rgb="FF99FF66"/>
      <color rgb="FF11E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4</xdr:col>
      <xdr:colOff>1123950</xdr:colOff>
      <xdr:row>26</xdr:row>
      <xdr:rowOff>180975</xdr:rowOff>
    </xdr:to>
    <xdr:pic>
      <xdr:nvPicPr>
        <xdr:cNvPr id="2" name="Picture 1" descr="DESIGN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4981575" cy="4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P69"/>
  <sheetViews>
    <sheetView showGridLines="0" showRowColHeaders="0" topLeftCell="A3" workbookViewId="0">
      <selection activeCell="I10" sqref="I10"/>
    </sheetView>
  </sheetViews>
  <sheetFormatPr defaultColWidth="19.234375" defaultRowHeight="15" x14ac:dyDescent="0.2"/>
  <cols>
    <col min="1" max="1" width="0.53515625" customWidth="1"/>
  </cols>
  <sheetData>
    <row r="27" spans="1:16" ht="15.75" thickBo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</row>
    <row r="28" spans="1:16" ht="23.25" thickBot="1" x14ac:dyDescent="0.3">
      <c r="A28" s="174" t="s">
        <v>88</v>
      </c>
      <c r="B28" s="175"/>
      <c r="C28" s="175"/>
      <c r="D28" s="175"/>
      <c r="E28" s="175"/>
      <c r="F28" s="175"/>
      <c r="G28" s="175"/>
      <c r="H28" s="175"/>
      <c r="I28" s="176"/>
      <c r="J28" s="172"/>
      <c r="K28" s="173"/>
      <c r="L28" s="4"/>
      <c r="M28" s="4"/>
      <c r="N28" s="4"/>
      <c r="O28" s="4"/>
      <c r="P28" s="5"/>
    </row>
    <row r="29" spans="1:16" ht="17.25" x14ac:dyDescent="0.2">
      <c r="A29" s="170"/>
      <c r="B29" s="6" t="s">
        <v>93</v>
      </c>
      <c r="C29" s="7"/>
      <c r="D29" s="7"/>
      <c r="E29" s="7"/>
      <c r="F29" s="7"/>
      <c r="G29" s="7"/>
      <c r="H29" s="7"/>
      <c r="I29" s="8"/>
      <c r="J29" s="9"/>
      <c r="K29" s="9"/>
      <c r="L29" s="9"/>
      <c r="M29" s="9"/>
      <c r="N29" s="9"/>
      <c r="O29" s="9"/>
      <c r="P29" s="10"/>
    </row>
    <row r="30" spans="1:16" ht="17.25" x14ac:dyDescent="0.2">
      <c r="A30" s="170"/>
      <c r="B30" s="6" t="s">
        <v>82</v>
      </c>
      <c r="C30" s="7"/>
      <c r="D30" s="7"/>
      <c r="E30" s="7"/>
      <c r="F30" s="7"/>
      <c r="G30" s="7"/>
      <c r="H30" s="7"/>
      <c r="I30" s="8"/>
      <c r="J30" s="9"/>
      <c r="K30" s="9"/>
      <c r="L30" s="9"/>
      <c r="M30" s="9"/>
      <c r="N30" s="9"/>
      <c r="O30" s="9"/>
      <c r="P30" s="10"/>
    </row>
    <row r="31" spans="1:16" ht="17.25" x14ac:dyDescent="0.2">
      <c r="A31" s="170"/>
      <c r="B31" s="6" t="s">
        <v>94</v>
      </c>
      <c r="C31" s="7"/>
      <c r="D31" s="7"/>
      <c r="E31" s="7"/>
      <c r="F31" s="7"/>
      <c r="G31" s="7"/>
      <c r="H31" s="7"/>
      <c r="I31" s="8"/>
      <c r="J31" s="9"/>
      <c r="K31" s="9"/>
      <c r="L31" s="9"/>
      <c r="M31" s="9"/>
      <c r="N31" s="9"/>
      <c r="O31" s="9"/>
      <c r="P31" s="10"/>
    </row>
    <row r="32" spans="1:16" ht="17.25" x14ac:dyDescent="0.2">
      <c r="A32" s="170"/>
      <c r="B32" s="6" t="s">
        <v>83</v>
      </c>
      <c r="C32" s="6"/>
      <c r="D32" s="6"/>
      <c r="E32" s="6"/>
      <c r="F32" s="6"/>
      <c r="G32" s="6"/>
      <c r="H32" s="6"/>
      <c r="I32" s="11"/>
      <c r="J32" s="9"/>
      <c r="K32" s="9"/>
      <c r="L32" s="9"/>
      <c r="M32" s="9"/>
      <c r="N32" s="9"/>
      <c r="O32" s="9"/>
      <c r="P32" s="10"/>
    </row>
    <row r="33" spans="1:16" ht="17.25" x14ac:dyDescent="0.2">
      <c r="A33" s="170"/>
      <c r="B33" s="6" t="s">
        <v>95</v>
      </c>
      <c r="C33" s="6"/>
      <c r="D33" s="6"/>
      <c r="E33" s="6"/>
      <c r="F33" s="6"/>
      <c r="G33" s="6"/>
      <c r="H33" s="6"/>
      <c r="I33" s="11"/>
      <c r="J33" s="9"/>
      <c r="K33" s="9"/>
      <c r="L33" s="9"/>
      <c r="M33" s="9"/>
      <c r="N33" s="9"/>
      <c r="O33" s="9"/>
      <c r="P33" s="10"/>
    </row>
    <row r="34" spans="1:16" ht="17.25" x14ac:dyDescent="0.2">
      <c r="A34" s="171"/>
      <c r="B34" s="6" t="s">
        <v>66</v>
      </c>
      <c r="C34" s="6"/>
      <c r="D34" s="6"/>
      <c r="E34" s="6"/>
      <c r="F34" s="6"/>
      <c r="G34" s="6"/>
      <c r="H34" s="6"/>
      <c r="I34" s="11"/>
      <c r="J34" s="9"/>
      <c r="K34" s="9"/>
      <c r="L34" s="9"/>
      <c r="M34" s="9"/>
      <c r="N34" s="9"/>
      <c r="O34" s="9"/>
      <c r="P34" s="10"/>
    </row>
    <row r="35" spans="1:16" ht="17.25" x14ac:dyDescent="0.2">
      <c r="A35" s="171"/>
      <c r="B35" s="6" t="s">
        <v>92</v>
      </c>
      <c r="C35" s="6"/>
      <c r="D35" s="6"/>
      <c r="E35" s="6"/>
      <c r="F35" s="6"/>
      <c r="G35" s="6"/>
      <c r="H35" s="6"/>
      <c r="I35" s="11"/>
      <c r="J35" s="9"/>
      <c r="K35" s="9"/>
      <c r="L35" s="9"/>
      <c r="M35" s="9"/>
      <c r="N35" s="9"/>
      <c r="O35" s="9"/>
      <c r="P35" s="10"/>
    </row>
    <row r="36" spans="1:16" ht="17.25" x14ac:dyDescent="0.2">
      <c r="A36" s="170"/>
      <c r="B36" s="12" t="s">
        <v>67</v>
      </c>
      <c r="C36" s="6"/>
      <c r="D36" s="6"/>
      <c r="E36" s="6"/>
      <c r="F36" s="6"/>
      <c r="G36" s="6"/>
      <c r="H36" s="6"/>
      <c r="I36" s="11"/>
      <c r="J36" s="9"/>
      <c r="K36" s="9"/>
      <c r="L36" s="9"/>
      <c r="M36" s="9"/>
      <c r="N36" s="9"/>
      <c r="O36" s="9"/>
      <c r="P36" s="10"/>
    </row>
    <row r="37" spans="1:16" ht="17.25" x14ac:dyDescent="0.2">
      <c r="A37" s="170"/>
      <c r="B37" s="6" t="s">
        <v>91</v>
      </c>
      <c r="C37" s="6"/>
      <c r="D37" s="6"/>
      <c r="E37" s="6"/>
      <c r="F37" s="6"/>
      <c r="G37" s="6"/>
      <c r="H37" s="6"/>
      <c r="I37" s="11"/>
      <c r="J37" s="9"/>
      <c r="K37" s="9"/>
      <c r="L37" s="9"/>
      <c r="M37" s="9"/>
      <c r="N37" s="9"/>
      <c r="O37" s="9"/>
      <c r="P37" s="10"/>
    </row>
    <row r="38" spans="1:16" ht="17.25" x14ac:dyDescent="0.2">
      <c r="A38" s="170"/>
      <c r="B38" s="6" t="s">
        <v>84</v>
      </c>
      <c r="C38" s="6"/>
      <c r="D38" s="6"/>
      <c r="E38" s="6"/>
      <c r="F38" s="6"/>
      <c r="G38" s="6"/>
      <c r="H38" s="6"/>
      <c r="I38" s="11"/>
      <c r="J38" s="9"/>
      <c r="K38" s="9"/>
      <c r="L38" s="9"/>
      <c r="M38" s="9"/>
      <c r="N38" s="9"/>
      <c r="O38" s="9"/>
      <c r="P38" s="10"/>
    </row>
    <row r="39" spans="1:16" ht="17.25" x14ac:dyDescent="0.2">
      <c r="A39" s="171"/>
      <c r="B39" s="6" t="s">
        <v>85</v>
      </c>
      <c r="C39" s="6"/>
      <c r="D39" s="6"/>
      <c r="E39" s="6"/>
      <c r="F39" s="6"/>
      <c r="G39" s="6"/>
      <c r="H39" s="6"/>
      <c r="I39" s="11"/>
      <c r="J39" s="9"/>
      <c r="K39" s="9"/>
      <c r="L39" s="9"/>
      <c r="M39" s="9"/>
      <c r="N39" s="9"/>
      <c r="O39" s="9"/>
      <c r="P39" s="10"/>
    </row>
    <row r="40" spans="1:16" ht="17.25" x14ac:dyDescent="0.2">
      <c r="A40" s="170"/>
      <c r="B40" s="6" t="s">
        <v>86</v>
      </c>
      <c r="C40" s="6"/>
      <c r="D40" s="6"/>
      <c r="E40" s="6"/>
      <c r="F40" s="6"/>
      <c r="G40" s="6"/>
      <c r="H40" s="6"/>
      <c r="I40" s="11"/>
      <c r="J40" s="9"/>
      <c r="K40" s="9"/>
      <c r="L40" s="9"/>
      <c r="M40" s="9"/>
      <c r="N40" s="9"/>
      <c r="O40" s="9"/>
      <c r="P40" s="10"/>
    </row>
    <row r="41" spans="1:16" ht="17.25" x14ac:dyDescent="0.2">
      <c r="A41" s="170"/>
      <c r="B41" s="6" t="s">
        <v>87</v>
      </c>
      <c r="C41" s="6"/>
      <c r="D41" s="6"/>
      <c r="E41" s="6"/>
      <c r="F41" s="6"/>
      <c r="G41" s="6"/>
      <c r="H41" s="6"/>
      <c r="I41" s="11"/>
      <c r="J41" s="9"/>
      <c r="K41" s="9"/>
      <c r="L41" s="9"/>
      <c r="M41" s="9"/>
      <c r="N41" s="9"/>
      <c r="O41" s="9"/>
      <c r="P41" s="10"/>
    </row>
    <row r="42" spans="1:16" ht="17.25" x14ac:dyDescent="0.2">
      <c r="A42" s="170"/>
      <c r="B42" s="6" t="s">
        <v>68</v>
      </c>
      <c r="C42" s="6"/>
      <c r="D42" s="6"/>
      <c r="E42" s="6"/>
      <c r="F42" s="6"/>
      <c r="G42" s="6"/>
      <c r="H42" s="6"/>
      <c r="I42" s="11"/>
      <c r="J42" s="9"/>
      <c r="K42" s="9"/>
      <c r="L42" s="9"/>
      <c r="M42" s="9"/>
      <c r="N42" s="9"/>
      <c r="O42" s="9"/>
      <c r="P42" s="10"/>
    </row>
    <row r="43" spans="1:16" ht="17.25" x14ac:dyDescent="0.2">
      <c r="A43" s="170"/>
      <c r="B43" s="12"/>
      <c r="C43" s="6"/>
      <c r="D43" s="6"/>
      <c r="E43" s="6"/>
      <c r="F43" s="6"/>
      <c r="G43" s="6"/>
      <c r="H43" s="6"/>
      <c r="I43" s="11"/>
      <c r="J43" s="9"/>
      <c r="K43" s="9"/>
      <c r="L43" s="9"/>
      <c r="M43" s="9"/>
      <c r="N43" s="9"/>
      <c r="O43" s="9"/>
      <c r="P43" s="10"/>
    </row>
    <row r="44" spans="1:16" ht="17.25" x14ac:dyDescent="0.2">
      <c r="A44" s="170"/>
      <c r="B44" s="6" t="s">
        <v>90</v>
      </c>
      <c r="C44" s="6"/>
      <c r="D44" s="6"/>
      <c r="E44" s="6"/>
      <c r="F44" s="6"/>
      <c r="G44" s="6"/>
      <c r="H44" s="6"/>
      <c r="I44" s="11"/>
      <c r="J44" s="9"/>
      <c r="K44" s="9"/>
      <c r="L44" s="9"/>
      <c r="M44" s="9"/>
      <c r="N44" s="9"/>
      <c r="O44" s="9"/>
      <c r="P44" s="10"/>
    </row>
    <row r="45" spans="1:16" ht="17.25" x14ac:dyDescent="0.2">
      <c r="A45" s="170"/>
      <c r="B45" s="6" t="s">
        <v>89</v>
      </c>
      <c r="C45" s="6"/>
      <c r="D45" s="6"/>
      <c r="E45" s="6"/>
      <c r="F45" s="6"/>
      <c r="G45" s="6"/>
      <c r="H45" s="6"/>
      <c r="I45" s="11"/>
      <c r="J45" s="9"/>
      <c r="K45" s="9"/>
      <c r="L45" s="9"/>
      <c r="M45" s="9"/>
      <c r="N45" s="9"/>
      <c r="O45" s="9"/>
      <c r="P45" s="10"/>
    </row>
    <row r="46" spans="1:16" ht="17.25" x14ac:dyDescent="0.2">
      <c r="A46" s="170"/>
      <c r="B46" s="6" t="s">
        <v>69</v>
      </c>
      <c r="C46" s="6"/>
      <c r="D46" s="6"/>
      <c r="E46" s="6"/>
      <c r="F46" s="6"/>
      <c r="G46" s="6"/>
      <c r="H46" s="6"/>
      <c r="I46" s="11"/>
      <c r="J46" s="9"/>
      <c r="K46" s="9"/>
      <c r="L46" s="9"/>
      <c r="M46" s="9"/>
      <c r="N46" s="9"/>
      <c r="O46" s="9"/>
      <c r="P46" s="10"/>
    </row>
    <row r="47" spans="1:16" ht="17.25" x14ac:dyDescent="0.2">
      <c r="A47" s="170"/>
      <c r="B47" s="13"/>
      <c r="C47" s="6"/>
      <c r="D47" s="6"/>
      <c r="E47" s="6"/>
      <c r="F47" s="6"/>
      <c r="G47" s="6"/>
      <c r="H47" s="6"/>
      <c r="I47" s="11"/>
      <c r="J47" s="9"/>
      <c r="K47" s="9"/>
      <c r="L47" s="9"/>
      <c r="M47" s="9"/>
      <c r="N47" s="9"/>
      <c r="O47" s="9"/>
      <c r="P47" s="10"/>
    </row>
    <row r="48" spans="1:16" ht="17.25" x14ac:dyDescent="0.2">
      <c r="A48" s="164"/>
      <c r="B48" s="64"/>
      <c r="C48" s="165"/>
      <c r="D48" s="165"/>
      <c r="E48" s="165"/>
      <c r="F48" s="165"/>
      <c r="G48" s="165"/>
      <c r="H48" s="166"/>
      <c r="I48" s="168"/>
      <c r="J48" s="9"/>
      <c r="K48" s="9"/>
      <c r="L48" s="9"/>
      <c r="M48" s="9"/>
      <c r="N48" s="9"/>
      <c r="O48" s="9"/>
      <c r="P48" s="10"/>
    </row>
    <row r="49" spans="1:16" ht="17.25" x14ac:dyDescent="0.2">
      <c r="A49" s="167"/>
      <c r="B49" s="64"/>
      <c r="C49" s="64"/>
      <c r="D49" s="64"/>
      <c r="E49" s="64"/>
      <c r="F49" s="64"/>
      <c r="G49" s="64"/>
      <c r="H49" s="166"/>
      <c r="I49" s="168"/>
      <c r="J49" s="9"/>
      <c r="K49" s="9"/>
      <c r="L49" s="9"/>
      <c r="M49" s="9"/>
      <c r="N49" s="9"/>
      <c r="O49" s="9"/>
      <c r="P49" s="10"/>
    </row>
    <row r="50" spans="1:16" ht="18.75" x14ac:dyDescent="0.25">
      <c r="A50" s="65"/>
      <c r="B50" s="64"/>
      <c r="C50" s="64"/>
      <c r="D50" s="64"/>
      <c r="E50" s="64"/>
      <c r="F50" s="64"/>
      <c r="G50" s="64"/>
      <c r="H50" s="165"/>
      <c r="I50" s="169"/>
      <c r="J50" s="14"/>
      <c r="K50" s="14"/>
      <c r="L50" s="14"/>
      <c r="M50" s="14"/>
      <c r="N50" s="14"/>
      <c r="O50" s="14"/>
      <c r="P50" s="15"/>
    </row>
    <row r="51" spans="1:16" ht="18.75" x14ac:dyDescent="0.25">
      <c r="A51" s="64"/>
      <c r="B51" s="64"/>
      <c r="C51" s="64"/>
      <c r="D51" s="64"/>
      <c r="E51" s="64"/>
      <c r="F51" s="64"/>
      <c r="G51" s="64"/>
      <c r="H51" s="66"/>
      <c r="I51" s="67"/>
      <c r="J51" s="64"/>
      <c r="K51" s="64"/>
      <c r="L51" s="64"/>
      <c r="M51" s="64"/>
      <c r="N51" s="64"/>
      <c r="O51" s="64"/>
      <c r="P51" s="64"/>
    </row>
    <row r="52" spans="1:16" x14ac:dyDescent="0.2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1:16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x14ac:dyDescent="0.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x14ac:dyDescent="0.2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x14ac:dyDescent="0.2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1:16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1:16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x14ac:dyDescent="0.2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</sheetData>
  <sheetProtection password="EF30" sheet="1" objects="1" scenarios="1"/>
  <customSheetViews>
    <customSheetView guid="{03FC466C-2CC9-4B49-AE3C-0333295BFF6C}" topLeftCell="A3">
      <selection activeCell="I10" sqref="I10"/>
      <pageMargins left="0.7" right="0.7" top="0.75" bottom="0.75" header="0.3" footer="0.3"/>
      <pageSetup orientation="landscape" horizontalDpi="1200" verticalDpi="1200" r:id="rId1"/>
    </customSheetView>
  </customSheetViews>
  <pageMargins left="0.7" right="0.7" top="0.75" bottom="0.75" header="0.3" footer="0.3"/>
  <pageSetup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5"/>
  <sheetViews>
    <sheetView showGridLines="0" showRowColHeaders="0" workbookViewId="0">
      <selection activeCell="F8" sqref="F8"/>
    </sheetView>
  </sheetViews>
  <sheetFormatPr defaultColWidth="9.14453125" defaultRowHeight="15" x14ac:dyDescent="0.2"/>
  <cols>
    <col min="1" max="1" width="9.14453125" style="17"/>
    <col min="2" max="2" width="41.1640625" style="123" customWidth="1"/>
    <col min="3" max="3" width="18.83203125" style="123" customWidth="1"/>
    <col min="4" max="4" width="13.5859375" style="123" customWidth="1"/>
    <col min="5" max="5" width="14.796875" style="123" customWidth="1"/>
    <col min="6" max="6" width="10.76171875" style="124" customWidth="1"/>
    <col min="7" max="7" width="17.484375" style="125" customWidth="1"/>
    <col min="8" max="8" width="9.14453125" style="17"/>
    <col min="9" max="9" width="49.7734375" style="17" customWidth="1"/>
    <col min="10" max="16384" width="9.14453125" style="17"/>
  </cols>
  <sheetData>
    <row r="1" spans="1:22" ht="30" thickBot="1" x14ac:dyDescent="0.4"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12"/>
      <c r="N1" s="112"/>
    </row>
    <row r="2" spans="1:22" ht="30" hidden="1" thickBot="1" x14ac:dyDescent="0.4">
      <c r="B2" s="113" t="s">
        <v>26</v>
      </c>
      <c r="C2" s="114"/>
      <c r="D2" s="115"/>
      <c r="E2" s="115"/>
      <c r="F2" s="115"/>
      <c r="G2" s="115"/>
      <c r="H2" s="115"/>
      <c r="I2" s="116"/>
      <c r="J2" s="111"/>
      <c r="K2" s="111"/>
      <c r="L2" s="112"/>
      <c r="M2" s="112"/>
      <c r="N2" s="112"/>
    </row>
    <row r="3" spans="1:22" ht="24" customHeight="1" x14ac:dyDescent="0.25">
      <c r="B3" s="127" t="s">
        <v>81</v>
      </c>
      <c r="C3" s="128"/>
      <c r="D3" s="128"/>
      <c r="E3" s="129"/>
      <c r="F3" s="130"/>
      <c r="G3" s="131"/>
      <c r="H3" s="126"/>
      <c r="I3" s="126"/>
      <c r="J3" s="117"/>
      <c r="K3" s="117"/>
      <c r="L3" s="118"/>
      <c r="M3" s="118"/>
      <c r="N3" s="118"/>
    </row>
    <row r="4" spans="1:22" ht="28.5" customHeight="1" thickBot="1" x14ac:dyDescent="0.3">
      <c r="B4" s="132" t="s">
        <v>77</v>
      </c>
      <c r="C4" s="133"/>
      <c r="D4" s="133"/>
      <c r="E4" s="132"/>
      <c r="F4" s="128"/>
      <c r="G4" s="134"/>
      <c r="H4" s="126"/>
      <c r="I4" s="126"/>
      <c r="J4" s="117"/>
      <c r="K4" s="117"/>
      <c r="L4" s="118"/>
      <c r="M4" s="118"/>
      <c r="N4" s="118"/>
      <c r="O4" s="112"/>
      <c r="P4" s="112"/>
      <c r="Q4" s="112"/>
      <c r="R4" s="112"/>
      <c r="S4" s="112"/>
      <c r="T4" s="112"/>
      <c r="U4" s="71"/>
      <c r="V4" s="71"/>
    </row>
    <row r="5" spans="1:22" ht="28.5" customHeight="1" x14ac:dyDescent="0.25">
      <c r="B5" s="127" t="s">
        <v>78</v>
      </c>
      <c r="C5" s="128"/>
      <c r="D5" s="128"/>
      <c r="E5" s="127"/>
      <c r="F5" s="128"/>
      <c r="G5" s="134"/>
      <c r="H5" s="126"/>
      <c r="I5" s="126"/>
      <c r="J5" s="117"/>
      <c r="K5" s="117"/>
      <c r="L5" s="118"/>
      <c r="M5" s="118"/>
      <c r="N5" s="118"/>
      <c r="O5" s="112"/>
      <c r="P5" s="112"/>
      <c r="Q5" s="112"/>
      <c r="R5" s="112"/>
      <c r="S5" s="112"/>
      <c r="T5" s="112"/>
      <c r="U5" s="71"/>
      <c r="V5" s="71"/>
    </row>
    <row r="6" spans="1:22" ht="26.25" customHeight="1" x14ac:dyDescent="0.25">
      <c r="B6" s="127" t="s">
        <v>79</v>
      </c>
      <c r="C6" s="128"/>
      <c r="D6" s="128"/>
      <c r="E6" s="127"/>
      <c r="F6" s="128"/>
      <c r="G6" s="134"/>
      <c r="H6" s="126"/>
      <c r="I6" s="126"/>
      <c r="J6" s="117"/>
      <c r="K6" s="117"/>
      <c r="L6" s="118"/>
      <c r="M6" s="118"/>
      <c r="N6" s="118"/>
      <c r="O6" s="112"/>
      <c r="P6" s="112"/>
      <c r="Q6" s="112"/>
      <c r="R6" s="112"/>
      <c r="S6" s="112"/>
      <c r="T6" s="112"/>
      <c r="U6" s="71"/>
      <c r="V6" s="71"/>
    </row>
    <row r="7" spans="1:22" ht="19.5" thickBot="1" x14ac:dyDescent="0.3">
      <c r="B7" s="132"/>
      <c r="C7" s="133"/>
      <c r="D7" s="133"/>
      <c r="E7" s="132"/>
      <c r="F7" s="133"/>
      <c r="G7" s="135"/>
      <c r="H7" s="126"/>
      <c r="I7" s="126"/>
      <c r="J7" s="117"/>
      <c r="K7" s="117"/>
      <c r="L7" s="118"/>
      <c r="M7" s="118"/>
      <c r="N7" s="118"/>
      <c r="O7" s="112"/>
      <c r="P7" s="112"/>
      <c r="Q7" s="112"/>
      <c r="R7" s="112"/>
      <c r="S7" s="112"/>
      <c r="T7" s="112"/>
      <c r="U7" s="71"/>
      <c r="V7" s="71"/>
    </row>
    <row r="8" spans="1:22" ht="18.75" x14ac:dyDescent="0.25">
      <c r="B8" s="136"/>
      <c r="C8" s="136"/>
      <c r="D8" s="136"/>
      <c r="E8" s="136"/>
      <c r="F8" s="137"/>
      <c r="G8" s="137"/>
      <c r="H8" s="112"/>
      <c r="I8" s="112"/>
      <c r="J8" s="71"/>
      <c r="K8" s="71"/>
      <c r="L8" s="112"/>
      <c r="M8" s="112"/>
      <c r="N8" s="112"/>
      <c r="O8" s="118"/>
      <c r="P8" s="118"/>
      <c r="Q8" s="118"/>
      <c r="R8" s="118"/>
      <c r="S8" s="118"/>
      <c r="T8" s="112"/>
      <c r="U8" s="71"/>
      <c r="V8" s="71"/>
    </row>
    <row r="9" spans="1:22" ht="29.25" thickBot="1" x14ac:dyDescent="0.4">
      <c r="A9" s="119"/>
      <c r="B9" s="138"/>
      <c r="C9" s="138"/>
      <c r="D9" s="138"/>
      <c r="E9" s="138"/>
      <c r="F9" s="138"/>
      <c r="G9" s="138"/>
      <c r="H9" s="119"/>
      <c r="O9" s="118"/>
      <c r="P9" s="118"/>
      <c r="Q9" s="118"/>
      <c r="R9" s="118"/>
      <c r="S9" s="118"/>
      <c r="T9" s="112"/>
      <c r="U9" s="71"/>
      <c r="V9" s="71"/>
    </row>
    <row r="10" spans="1:22" ht="29.25" thickBot="1" x14ac:dyDescent="0.4">
      <c r="A10" s="119"/>
      <c r="B10" s="139"/>
      <c r="C10" s="140" t="s">
        <v>55</v>
      </c>
      <c r="D10" s="140"/>
      <c r="E10" s="140"/>
      <c r="F10" s="141"/>
      <c r="G10" s="142"/>
      <c r="H10" s="119"/>
      <c r="O10" s="118"/>
      <c r="P10" s="118"/>
      <c r="Q10" s="118"/>
      <c r="R10" s="118"/>
      <c r="S10" s="118"/>
      <c r="T10" s="112"/>
      <c r="U10" s="71"/>
      <c r="V10" s="71"/>
    </row>
    <row r="11" spans="1:22" ht="29.25" thickBot="1" x14ac:dyDescent="0.4">
      <c r="A11" s="119"/>
      <c r="B11" s="143" t="s">
        <v>0</v>
      </c>
      <c r="C11" s="144" t="s">
        <v>62</v>
      </c>
      <c r="D11" s="145" t="s">
        <v>30</v>
      </c>
      <c r="E11" s="146" t="s">
        <v>57</v>
      </c>
      <c r="F11" s="147" t="s">
        <v>1</v>
      </c>
      <c r="G11" s="144" t="s">
        <v>61</v>
      </c>
      <c r="H11" s="119"/>
      <c r="O11" s="118"/>
      <c r="P11" s="118"/>
      <c r="Q11" s="118"/>
      <c r="R11" s="118"/>
      <c r="S11" s="118"/>
      <c r="T11" s="112"/>
      <c r="U11" s="71"/>
      <c r="V11" s="71"/>
    </row>
    <row r="12" spans="1:22" ht="28.5" x14ac:dyDescent="0.35">
      <c r="A12" s="119"/>
      <c r="B12" s="120" t="s">
        <v>2</v>
      </c>
      <c r="C12" s="121">
        <v>90000</v>
      </c>
      <c r="D12" s="121">
        <v>5</v>
      </c>
      <c r="E12" s="162">
        <v>12</v>
      </c>
      <c r="F12" s="158">
        <f>SUM(D12*E12)</f>
        <v>60</v>
      </c>
      <c r="G12" s="159">
        <f>SUM(C12/F12)</f>
        <v>1500</v>
      </c>
      <c r="H12" s="119"/>
      <c r="O12" s="112"/>
      <c r="P12" s="112"/>
      <c r="Q12" s="112"/>
      <c r="R12" s="112"/>
      <c r="S12" s="112"/>
      <c r="T12" s="112"/>
      <c r="U12" s="71"/>
      <c r="V12" s="71"/>
    </row>
    <row r="13" spans="1:22" ht="28.5" x14ac:dyDescent="0.35">
      <c r="A13" s="119"/>
      <c r="B13" s="120" t="s">
        <v>3</v>
      </c>
      <c r="C13" s="121">
        <v>30000</v>
      </c>
      <c r="D13" s="121">
        <v>5</v>
      </c>
      <c r="E13" s="162">
        <v>12</v>
      </c>
      <c r="F13" s="160">
        <f t="shared" ref="F13:F34" si="0">SUM(D13*E13)</f>
        <v>60</v>
      </c>
      <c r="G13" s="159">
        <f t="shared" ref="G13:G25" si="1">SUM(C13/F13)</f>
        <v>500</v>
      </c>
      <c r="H13" s="119"/>
    </row>
    <row r="14" spans="1:22" ht="28.5" x14ac:dyDescent="0.35">
      <c r="A14" s="119"/>
      <c r="B14" s="120" t="s">
        <v>4</v>
      </c>
      <c r="C14" s="121">
        <v>400000</v>
      </c>
      <c r="D14" s="121">
        <v>1</v>
      </c>
      <c r="E14" s="162">
        <v>12</v>
      </c>
      <c r="F14" s="160">
        <f t="shared" si="0"/>
        <v>12</v>
      </c>
      <c r="G14" s="159">
        <f t="shared" si="1"/>
        <v>33333.333333333336</v>
      </c>
      <c r="H14" s="119"/>
    </row>
    <row r="15" spans="1:22" ht="28.5" x14ac:dyDescent="0.35">
      <c r="A15" s="119"/>
      <c r="B15" s="120" t="s">
        <v>5</v>
      </c>
      <c r="C15" s="121">
        <v>100000</v>
      </c>
      <c r="D15" s="121">
        <v>4</v>
      </c>
      <c r="E15" s="162">
        <v>12</v>
      </c>
      <c r="F15" s="160">
        <f t="shared" si="0"/>
        <v>48</v>
      </c>
      <c r="G15" s="159">
        <f t="shared" si="1"/>
        <v>2083.3333333333335</v>
      </c>
      <c r="H15" s="119"/>
    </row>
    <row r="16" spans="1:22" ht="28.5" x14ac:dyDescent="0.35">
      <c r="A16" s="119"/>
      <c r="B16" s="120" t="s">
        <v>41</v>
      </c>
      <c r="C16" s="121">
        <v>80000</v>
      </c>
      <c r="D16" s="121">
        <v>5</v>
      </c>
      <c r="E16" s="162">
        <v>12</v>
      </c>
      <c r="F16" s="160">
        <f t="shared" si="0"/>
        <v>60</v>
      </c>
      <c r="G16" s="159">
        <f t="shared" si="1"/>
        <v>1333.3333333333333</v>
      </c>
      <c r="H16" s="119"/>
    </row>
    <row r="17" spans="1:8" ht="28.5" x14ac:dyDescent="0.35">
      <c r="A17" s="119"/>
      <c r="B17" s="120" t="s">
        <v>42</v>
      </c>
      <c r="C17" s="121">
        <v>60000</v>
      </c>
      <c r="D17" s="121">
        <v>5</v>
      </c>
      <c r="E17" s="162">
        <v>12</v>
      </c>
      <c r="F17" s="160">
        <f t="shared" si="0"/>
        <v>60</v>
      </c>
      <c r="G17" s="159">
        <f t="shared" si="1"/>
        <v>1000</v>
      </c>
      <c r="H17" s="119"/>
    </row>
    <row r="18" spans="1:8" ht="28.5" x14ac:dyDescent="0.35">
      <c r="A18" s="119"/>
      <c r="B18" s="120" t="s">
        <v>43</v>
      </c>
      <c r="C18" s="121">
        <v>10000</v>
      </c>
      <c r="D18" s="121">
        <v>3</v>
      </c>
      <c r="E18" s="162">
        <v>12</v>
      </c>
      <c r="F18" s="160">
        <f t="shared" si="0"/>
        <v>36</v>
      </c>
      <c r="G18" s="159">
        <f t="shared" si="1"/>
        <v>277.77777777777777</v>
      </c>
      <c r="H18" s="119"/>
    </row>
    <row r="19" spans="1:8" ht="28.5" x14ac:dyDescent="0.35">
      <c r="A19" s="119"/>
      <c r="B19" s="120" t="s">
        <v>44</v>
      </c>
      <c r="C19" s="121">
        <v>20000</v>
      </c>
      <c r="D19" s="121">
        <v>3</v>
      </c>
      <c r="E19" s="162">
        <v>12</v>
      </c>
      <c r="F19" s="160">
        <f t="shared" si="0"/>
        <v>36</v>
      </c>
      <c r="G19" s="159">
        <f t="shared" si="1"/>
        <v>555.55555555555554</v>
      </c>
      <c r="H19" s="119"/>
    </row>
    <row r="20" spans="1:8" ht="28.5" x14ac:dyDescent="0.35">
      <c r="A20" s="119"/>
      <c r="B20" s="120" t="s">
        <v>47</v>
      </c>
      <c r="C20" s="121">
        <v>40000</v>
      </c>
      <c r="D20" s="121">
        <v>1</v>
      </c>
      <c r="E20" s="162">
        <v>12</v>
      </c>
      <c r="F20" s="160">
        <f t="shared" si="0"/>
        <v>12</v>
      </c>
      <c r="G20" s="159">
        <f t="shared" si="1"/>
        <v>3333.3333333333335</v>
      </c>
      <c r="H20" s="119"/>
    </row>
    <row r="21" spans="1:8" ht="28.5" x14ac:dyDescent="0.35">
      <c r="A21" s="119"/>
      <c r="B21" s="120" t="s">
        <v>45</v>
      </c>
      <c r="C21" s="121">
        <v>50000</v>
      </c>
      <c r="D21" s="121">
        <v>1</v>
      </c>
      <c r="E21" s="162">
        <v>12</v>
      </c>
      <c r="F21" s="160">
        <f t="shared" si="0"/>
        <v>12</v>
      </c>
      <c r="G21" s="159">
        <f t="shared" si="1"/>
        <v>4166.666666666667</v>
      </c>
      <c r="H21" s="119"/>
    </row>
    <row r="22" spans="1:8" ht="28.5" x14ac:dyDescent="0.35">
      <c r="A22" s="119"/>
      <c r="B22" s="120" t="s">
        <v>6</v>
      </c>
      <c r="C22" s="121">
        <v>150000</v>
      </c>
      <c r="D22" s="121">
        <v>5</v>
      </c>
      <c r="E22" s="162">
        <v>12</v>
      </c>
      <c r="F22" s="160">
        <f t="shared" si="0"/>
        <v>60</v>
      </c>
      <c r="G22" s="159">
        <f t="shared" si="1"/>
        <v>2500</v>
      </c>
      <c r="H22" s="119"/>
    </row>
    <row r="23" spans="1:8" ht="28.5" x14ac:dyDescent="0.35">
      <c r="A23" s="119"/>
      <c r="B23" s="120" t="s">
        <v>48</v>
      </c>
      <c r="C23" s="121">
        <v>300000</v>
      </c>
      <c r="D23" s="121">
        <v>5</v>
      </c>
      <c r="E23" s="162">
        <v>12</v>
      </c>
      <c r="F23" s="160">
        <f t="shared" si="0"/>
        <v>60</v>
      </c>
      <c r="G23" s="159">
        <f t="shared" si="1"/>
        <v>5000</v>
      </c>
      <c r="H23" s="119"/>
    </row>
    <row r="24" spans="1:8" ht="28.5" x14ac:dyDescent="0.35">
      <c r="A24" s="119"/>
      <c r="B24" s="120" t="s">
        <v>49</v>
      </c>
      <c r="C24" s="121">
        <v>200000</v>
      </c>
      <c r="D24" s="121">
        <v>1</v>
      </c>
      <c r="E24" s="162">
        <v>12</v>
      </c>
      <c r="F24" s="160">
        <f t="shared" si="0"/>
        <v>12</v>
      </c>
      <c r="G24" s="159">
        <f t="shared" si="1"/>
        <v>16666.666666666668</v>
      </c>
      <c r="H24" s="119"/>
    </row>
    <row r="25" spans="1:8" ht="28.5" x14ac:dyDescent="0.35">
      <c r="A25" s="119"/>
      <c r="B25" s="120" t="s">
        <v>52</v>
      </c>
      <c r="C25" s="121">
        <v>200000</v>
      </c>
      <c r="D25" s="121">
        <v>3</v>
      </c>
      <c r="E25" s="162">
        <v>12</v>
      </c>
      <c r="F25" s="160">
        <f t="shared" si="0"/>
        <v>36</v>
      </c>
      <c r="G25" s="159">
        <f t="shared" si="1"/>
        <v>5555.5555555555557</v>
      </c>
      <c r="H25" s="119"/>
    </row>
    <row r="26" spans="1:8" ht="28.5" x14ac:dyDescent="0.35">
      <c r="A26" s="119"/>
      <c r="B26" s="120" t="s">
        <v>54</v>
      </c>
      <c r="C26" s="121">
        <v>60000</v>
      </c>
      <c r="D26" s="121">
        <v>1</v>
      </c>
      <c r="E26" s="162">
        <v>12</v>
      </c>
      <c r="F26" s="160">
        <f t="shared" si="0"/>
        <v>12</v>
      </c>
      <c r="G26" s="161">
        <f>SUM(C26/F26)</f>
        <v>5000</v>
      </c>
      <c r="H26" s="119"/>
    </row>
    <row r="27" spans="1:8" ht="28.5" x14ac:dyDescent="0.35">
      <c r="A27" s="119"/>
      <c r="B27" s="120"/>
      <c r="C27" s="121"/>
      <c r="D27" s="121">
        <v>1</v>
      </c>
      <c r="E27" s="162">
        <v>12</v>
      </c>
      <c r="F27" s="160">
        <f t="shared" si="0"/>
        <v>12</v>
      </c>
      <c r="G27" s="161">
        <f>SUM(C27/F27)</f>
        <v>0</v>
      </c>
      <c r="H27" s="119"/>
    </row>
    <row r="28" spans="1:8" ht="28.5" x14ac:dyDescent="0.35">
      <c r="A28" s="119"/>
      <c r="B28" s="120"/>
      <c r="C28" s="121"/>
      <c r="D28" s="121">
        <v>1</v>
      </c>
      <c r="E28" s="162">
        <v>12</v>
      </c>
      <c r="F28" s="160">
        <f t="shared" si="0"/>
        <v>12</v>
      </c>
      <c r="G28" s="161">
        <f>SUM(C28/F28)</f>
        <v>0</v>
      </c>
      <c r="H28" s="119"/>
    </row>
    <row r="29" spans="1:8" ht="28.5" x14ac:dyDescent="0.35">
      <c r="A29" s="119"/>
      <c r="B29" s="120"/>
      <c r="C29" s="121"/>
      <c r="D29" s="121">
        <v>1</v>
      </c>
      <c r="E29" s="162">
        <v>12</v>
      </c>
      <c r="F29" s="160">
        <f t="shared" si="0"/>
        <v>12</v>
      </c>
      <c r="G29" s="161">
        <f>SUM(C29/F29)</f>
        <v>0</v>
      </c>
      <c r="H29" s="119"/>
    </row>
    <row r="30" spans="1:8" ht="28.5" x14ac:dyDescent="0.35">
      <c r="A30" s="119"/>
      <c r="B30" s="120"/>
      <c r="C30" s="121"/>
      <c r="D30" s="121">
        <v>1</v>
      </c>
      <c r="E30" s="162">
        <v>12</v>
      </c>
      <c r="F30" s="160">
        <f t="shared" si="0"/>
        <v>12</v>
      </c>
      <c r="G30" s="161">
        <f t="shared" ref="G30:G34" si="2">SUM(C30/F30)</f>
        <v>0</v>
      </c>
      <c r="H30" s="119"/>
    </row>
    <row r="31" spans="1:8" ht="28.5" x14ac:dyDescent="0.35">
      <c r="A31" s="119"/>
      <c r="B31" s="120"/>
      <c r="C31" s="121"/>
      <c r="D31" s="121">
        <v>1</v>
      </c>
      <c r="E31" s="162">
        <v>12</v>
      </c>
      <c r="F31" s="160">
        <f t="shared" si="0"/>
        <v>12</v>
      </c>
      <c r="G31" s="161">
        <f t="shared" si="2"/>
        <v>0</v>
      </c>
      <c r="H31" s="119"/>
    </row>
    <row r="32" spans="1:8" ht="28.5" x14ac:dyDescent="0.35">
      <c r="A32" s="119"/>
      <c r="B32" s="120"/>
      <c r="C32" s="121"/>
      <c r="D32" s="121">
        <v>1</v>
      </c>
      <c r="E32" s="162">
        <v>12</v>
      </c>
      <c r="F32" s="160">
        <f t="shared" si="0"/>
        <v>12</v>
      </c>
      <c r="G32" s="161">
        <f t="shared" si="2"/>
        <v>0</v>
      </c>
      <c r="H32" s="119"/>
    </row>
    <row r="33" spans="1:11" ht="28.5" x14ac:dyDescent="0.35">
      <c r="A33" s="119"/>
      <c r="B33" s="120"/>
      <c r="C33" s="121"/>
      <c r="D33" s="121">
        <v>1</v>
      </c>
      <c r="E33" s="162">
        <v>12</v>
      </c>
      <c r="F33" s="160">
        <f t="shared" si="0"/>
        <v>12</v>
      </c>
      <c r="G33" s="161">
        <f t="shared" si="2"/>
        <v>0</v>
      </c>
      <c r="H33" s="119"/>
    </row>
    <row r="34" spans="1:11" ht="29.25" thickBot="1" x14ac:dyDescent="0.4">
      <c r="A34" s="119"/>
      <c r="B34" s="120"/>
      <c r="C34" s="121"/>
      <c r="D34" s="121">
        <v>1</v>
      </c>
      <c r="E34" s="162">
        <v>12</v>
      </c>
      <c r="F34" s="160">
        <f t="shared" si="0"/>
        <v>12</v>
      </c>
      <c r="G34" s="161">
        <f t="shared" si="2"/>
        <v>0</v>
      </c>
      <c r="H34" s="119"/>
      <c r="K34" s="122"/>
    </row>
    <row r="35" spans="1:11" ht="29.25" thickBot="1" x14ac:dyDescent="0.4">
      <c r="A35" s="119"/>
      <c r="B35" s="149" t="s">
        <v>7</v>
      </c>
      <c r="C35" s="150"/>
      <c r="D35" s="150"/>
      <c r="E35" s="163"/>
      <c r="F35" s="151"/>
      <c r="G35" s="152">
        <f>SUM(G12:G34)</f>
        <v>82805.555555555577</v>
      </c>
      <c r="H35" s="119"/>
    </row>
    <row r="36" spans="1:11" ht="28.5" x14ac:dyDescent="0.35">
      <c r="A36" s="119"/>
      <c r="B36" s="138"/>
      <c r="C36" s="138"/>
      <c r="D36" s="153"/>
      <c r="E36" s="138"/>
      <c r="F36" s="138"/>
      <c r="G36" s="138"/>
      <c r="H36" s="119"/>
    </row>
    <row r="37" spans="1:11" ht="29.25" thickBot="1" x14ac:dyDescent="0.4">
      <c r="A37" s="119"/>
      <c r="B37" s="136"/>
      <c r="C37" s="136"/>
      <c r="D37" s="136"/>
      <c r="E37" s="136"/>
      <c r="F37" s="136"/>
      <c r="G37" s="136"/>
      <c r="H37" s="119"/>
    </row>
    <row r="38" spans="1:11" ht="29.25" thickBot="1" x14ac:dyDescent="0.4">
      <c r="A38" s="119"/>
      <c r="B38" s="154" t="s">
        <v>56</v>
      </c>
      <c r="C38" s="140"/>
      <c r="D38" s="140"/>
      <c r="E38" s="155"/>
      <c r="F38" s="79"/>
      <c r="G38" s="79"/>
      <c r="H38" s="119"/>
    </row>
    <row r="39" spans="1:11" ht="29.25" thickBot="1" x14ac:dyDescent="0.4">
      <c r="A39" s="119"/>
      <c r="B39" s="143" t="s">
        <v>0</v>
      </c>
      <c r="C39" s="143" t="s">
        <v>63</v>
      </c>
      <c r="D39" s="156" t="s">
        <v>57</v>
      </c>
      <c r="E39" s="143" t="s">
        <v>64</v>
      </c>
      <c r="F39" s="79"/>
      <c r="G39" s="79"/>
      <c r="H39" s="119"/>
    </row>
    <row r="40" spans="1:11" ht="20.25" x14ac:dyDescent="0.25">
      <c r="B40" s="120" t="s">
        <v>50</v>
      </c>
      <c r="C40" s="121">
        <v>30000</v>
      </c>
      <c r="D40" s="162">
        <v>1</v>
      </c>
      <c r="E40" s="148">
        <f>SUM(C40*D40)</f>
        <v>30000</v>
      </c>
      <c r="F40" s="79"/>
      <c r="G40" s="79"/>
    </row>
    <row r="41" spans="1:11" ht="20.25" x14ac:dyDescent="0.25">
      <c r="B41" s="120" t="s">
        <v>46</v>
      </c>
      <c r="C41" s="121">
        <v>10000</v>
      </c>
      <c r="D41" s="162">
        <v>1</v>
      </c>
      <c r="E41" s="148">
        <f t="shared" ref="E41:E67" si="3">SUM(C41*D41)</f>
        <v>10000</v>
      </c>
      <c r="F41" s="79"/>
      <c r="G41" s="79"/>
    </row>
    <row r="42" spans="1:11" ht="20.25" x14ac:dyDescent="0.25">
      <c r="B42" s="120" t="s">
        <v>36</v>
      </c>
      <c r="C42" s="121">
        <v>100000</v>
      </c>
      <c r="D42" s="162">
        <v>1</v>
      </c>
      <c r="E42" s="148">
        <f t="shared" si="3"/>
        <v>100000</v>
      </c>
      <c r="F42" s="79"/>
      <c r="G42" s="79"/>
    </row>
    <row r="43" spans="1:11" ht="20.25" x14ac:dyDescent="0.25">
      <c r="B43" s="120" t="s">
        <v>53</v>
      </c>
      <c r="C43" s="121">
        <v>12000</v>
      </c>
      <c r="D43" s="162">
        <v>1</v>
      </c>
      <c r="E43" s="148">
        <f t="shared" si="3"/>
        <v>12000</v>
      </c>
      <c r="F43" s="79"/>
      <c r="G43" s="79"/>
    </row>
    <row r="44" spans="1:11" ht="20.25" x14ac:dyDescent="0.25">
      <c r="B44" s="120" t="s">
        <v>34</v>
      </c>
      <c r="C44" s="121">
        <v>6000</v>
      </c>
      <c r="D44" s="162">
        <v>1</v>
      </c>
      <c r="E44" s="148">
        <f t="shared" si="3"/>
        <v>6000</v>
      </c>
      <c r="F44" s="79"/>
      <c r="G44" s="79"/>
    </row>
    <row r="45" spans="1:11" ht="20.25" x14ac:dyDescent="0.25">
      <c r="B45" s="120" t="s">
        <v>35</v>
      </c>
      <c r="C45" s="121">
        <v>7000</v>
      </c>
      <c r="D45" s="162">
        <v>1</v>
      </c>
      <c r="E45" s="148">
        <f t="shared" si="3"/>
        <v>7000</v>
      </c>
      <c r="F45" s="79"/>
      <c r="G45" s="79"/>
    </row>
    <row r="46" spans="1:11" ht="20.25" x14ac:dyDescent="0.25">
      <c r="B46" s="120" t="s">
        <v>39</v>
      </c>
      <c r="C46" s="121">
        <v>5000</v>
      </c>
      <c r="D46" s="162">
        <v>1</v>
      </c>
      <c r="E46" s="148">
        <f t="shared" si="3"/>
        <v>5000</v>
      </c>
      <c r="F46" s="79"/>
      <c r="G46" s="79"/>
    </row>
    <row r="47" spans="1:11" ht="20.25" x14ac:dyDescent="0.25">
      <c r="B47" s="120" t="s">
        <v>37</v>
      </c>
      <c r="C47" s="121">
        <v>10000</v>
      </c>
      <c r="D47" s="162">
        <v>1</v>
      </c>
      <c r="E47" s="148">
        <f t="shared" si="3"/>
        <v>10000</v>
      </c>
      <c r="F47" s="79"/>
      <c r="G47" s="79"/>
    </row>
    <row r="48" spans="1:11" ht="20.25" x14ac:dyDescent="0.25">
      <c r="B48" s="120" t="s">
        <v>38</v>
      </c>
      <c r="C48" s="121">
        <v>2000</v>
      </c>
      <c r="D48" s="162">
        <v>1</v>
      </c>
      <c r="E48" s="148">
        <f t="shared" si="3"/>
        <v>2000</v>
      </c>
      <c r="F48" s="79"/>
      <c r="G48" s="79"/>
    </row>
    <row r="49" spans="2:7" ht="20.25" x14ac:dyDescent="0.25">
      <c r="B49" s="120" t="s">
        <v>40</v>
      </c>
      <c r="C49" s="121">
        <v>5000</v>
      </c>
      <c r="D49" s="162">
        <v>1</v>
      </c>
      <c r="E49" s="148">
        <f t="shared" si="3"/>
        <v>5000</v>
      </c>
      <c r="F49" s="79"/>
      <c r="G49" s="79"/>
    </row>
    <row r="50" spans="2:7" ht="20.25" x14ac:dyDescent="0.25">
      <c r="B50" s="120" t="s">
        <v>51</v>
      </c>
      <c r="C50" s="121">
        <v>20000</v>
      </c>
      <c r="D50" s="162">
        <v>1</v>
      </c>
      <c r="E50" s="148">
        <f t="shared" si="3"/>
        <v>20000</v>
      </c>
      <c r="F50" s="79"/>
      <c r="G50" s="79"/>
    </row>
    <row r="51" spans="2:7" ht="20.25" x14ac:dyDescent="0.25">
      <c r="B51" s="120"/>
      <c r="C51" s="121"/>
      <c r="D51" s="162">
        <v>1</v>
      </c>
      <c r="E51" s="148">
        <f t="shared" si="3"/>
        <v>0</v>
      </c>
      <c r="F51" s="79"/>
      <c r="G51" s="79"/>
    </row>
    <row r="52" spans="2:7" ht="20.25" x14ac:dyDescent="0.25">
      <c r="B52" s="120"/>
      <c r="C52" s="121"/>
      <c r="D52" s="162">
        <v>1</v>
      </c>
      <c r="E52" s="148">
        <f t="shared" si="3"/>
        <v>0</v>
      </c>
      <c r="F52" s="79"/>
      <c r="G52" s="79"/>
    </row>
    <row r="53" spans="2:7" ht="20.25" x14ac:dyDescent="0.25">
      <c r="B53" s="120"/>
      <c r="C53" s="121"/>
      <c r="D53" s="162">
        <v>1</v>
      </c>
      <c r="E53" s="148">
        <f t="shared" si="3"/>
        <v>0</v>
      </c>
      <c r="F53" s="79"/>
      <c r="G53" s="79"/>
    </row>
    <row r="54" spans="2:7" ht="20.25" x14ac:dyDescent="0.25">
      <c r="B54" s="120"/>
      <c r="C54" s="121"/>
      <c r="D54" s="162">
        <v>1</v>
      </c>
      <c r="E54" s="148">
        <f t="shared" si="3"/>
        <v>0</v>
      </c>
      <c r="F54" s="79"/>
      <c r="G54" s="79"/>
    </row>
    <row r="55" spans="2:7" ht="20.25" x14ac:dyDescent="0.25">
      <c r="B55" s="120"/>
      <c r="C55" s="121"/>
      <c r="D55" s="162">
        <v>1</v>
      </c>
      <c r="E55" s="148">
        <f t="shared" si="3"/>
        <v>0</v>
      </c>
      <c r="F55" s="79"/>
      <c r="G55" s="79"/>
    </row>
    <row r="56" spans="2:7" ht="20.25" x14ac:dyDescent="0.25">
      <c r="B56" s="120"/>
      <c r="C56" s="121"/>
      <c r="D56" s="162">
        <v>1</v>
      </c>
      <c r="E56" s="148">
        <f t="shared" si="3"/>
        <v>0</v>
      </c>
      <c r="F56" s="79"/>
      <c r="G56" s="79"/>
    </row>
    <row r="57" spans="2:7" ht="20.25" x14ac:dyDescent="0.25">
      <c r="B57" s="120"/>
      <c r="C57" s="121"/>
      <c r="D57" s="162">
        <v>1</v>
      </c>
      <c r="E57" s="148">
        <f t="shared" si="3"/>
        <v>0</v>
      </c>
      <c r="F57" s="79"/>
      <c r="G57" s="79"/>
    </row>
    <row r="58" spans="2:7" ht="20.25" x14ac:dyDescent="0.25">
      <c r="B58" s="120"/>
      <c r="C58" s="121"/>
      <c r="D58" s="162">
        <v>1</v>
      </c>
      <c r="E58" s="148">
        <f t="shared" si="3"/>
        <v>0</v>
      </c>
      <c r="F58" s="79"/>
      <c r="G58" s="79"/>
    </row>
    <row r="59" spans="2:7" ht="20.25" x14ac:dyDescent="0.25">
      <c r="B59" s="120"/>
      <c r="C59" s="121"/>
      <c r="D59" s="162">
        <v>1</v>
      </c>
      <c r="E59" s="148">
        <f t="shared" si="3"/>
        <v>0</v>
      </c>
      <c r="F59" s="79"/>
      <c r="G59" s="79"/>
    </row>
    <row r="60" spans="2:7" ht="20.25" x14ac:dyDescent="0.25">
      <c r="B60" s="120"/>
      <c r="C60" s="121"/>
      <c r="D60" s="162">
        <v>1</v>
      </c>
      <c r="E60" s="148">
        <f t="shared" si="3"/>
        <v>0</v>
      </c>
      <c r="F60" s="79"/>
      <c r="G60" s="79"/>
    </row>
    <row r="61" spans="2:7" ht="20.25" x14ac:dyDescent="0.25">
      <c r="B61" s="120"/>
      <c r="C61" s="121"/>
      <c r="D61" s="162">
        <v>1</v>
      </c>
      <c r="E61" s="148">
        <f t="shared" si="3"/>
        <v>0</v>
      </c>
      <c r="F61" s="79"/>
      <c r="G61" s="79"/>
    </row>
    <row r="62" spans="2:7" ht="20.25" x14ac:dyDescent="0.25">
      <c r="B62" s="120"/>
      <c r="C62" s="121"/>
      <c r="D62" s="162">
        <v>1</v>
      </c>
      <c r="E62" s="148">
        <f t="shared" si="3"/>
        <v>0</v>
      </c>
      <c r="F62" s="79"/>
      <c r="G62" s="79"/>
    </row>
    <row r="63" spans="2:7" ht="20.25" x14ac:dyDescent="0.25">
      <c r="B63" s="120"/>
      <c r="C63" s="121"/>
      <c r="D63" s="162">
        <v>1</v>
      </c>
      <c r="E63" s="148">
        <f t="shared" si="3"/>
        <v>0</v>
      </c>
      <c r="F63" s="79"/>
      <c r="G63" s="79"/>
    </row>
    <row r="64" spans="2:7" ht="20.25" x14ac:dyDescent="0.25">
      <c r="B64" s="120"/>
      <c r="C64" s="121"/>
      <c r="D64" s="162">
        <v>1</v>
      </c>
      <c r="E64" s="148">
        <f t="shared" si="3"/>
        <v>0</v>
      </c>
      <c r="F64" s="79"/>
      <c r="G64" s="79"/>
    </row>
    <row r="65" spans="2:7" ht="20.25" x14ac:dyDescent="0.25">
      <c r="B65" s="120"/>
      <c r="C65" s="121"/>
      <c r="D65" s="162">
        <v>1</v>
      </c>
      <c r="E65" s="148">
        <f t="shared" si="3"/>
        <v>0</v>
      </c>
      <c r="F65" s="79"/>
      <c r="G65" s="79"/>
    </row>
    <row r="66" spans="2:7" ht="20.25" x14ac:dyDescent="0.25">
      <c r="B66" s="120"/>
      <c r="C66" s="121"/>
      <c r="D66" s="162">
        <v>1</v>
      </c>
      <c r="E66" s="148">
        <f t="shared" si="3"/>
        <v>0</v>
      </c>
      <c r="F66" s="79"/>
      <c r="G66" s="79"/>
    </row>
    <row r="67" spans="2:7" ht="21" thickBot="1" x14ac:dyDescent="0.3">
      <c r="B67" s="120"/>
      <c r="C67" s="121"/>
      <c r="D67" s="162">
        <v>1</v>
      </c>
      <c r="E67" s="148">
        <f t="shared" si="3"/>
        <v>0</v>
      </c>
      <c r="F67" s="79"/>
      <c r="G67" s="79"/>
    </row>
    <row r="68" spans="2:7" ht="29.25" thickBot="1" x14ac:dyDescent="0.4">
      <c r="B68" s="149" t="s">
        <v>7</v>
      </c>
      <c r="C68" s="150"/>
      <c r="D68" s="150"/>
      <c r="E68" s="157">
        <f>SUM(E40:E67)</f>
        <v>207000</v>
      </c>
      <c r="F68" s="79"/>
      <c r="G68" s="79"/>
    </row>
    <row r="69" spans="2:7" x14ac:dyDescent="0.2">
      <c r="B69" s="17"/>
      <c r="C69" s="17"/>
      <c r="D69" s="17"/>
      <c r="E69" s="17"/>
      <c r="F69" s="17"/>
      <c r="G69" s="17"/>
    </row>
    <row r="70" spans="2:7" x14ac:dyDescent="0.2">
      <c r="B70" s="17"/>
      <c r="C70" s="17"/>
      <c r="D70" s="17"/>
      <c r="E70" s="17"/>
      <c r="F70" s="17"/>
      <c r="G70" s="17"/>
    </row>
    <row r="71" spans="2:7" x14ac:dyDescent="0.2">
      <c r="B71" s="17"/>
      <c r="C71" s="17"/>
      <c r="D71" s="17"/>
      <c r="E71" s="17"/>
      <c r="F71" s="17"/>
      <c r="G71" s="17"/>
    </row>
    <row r="72" spans="2:7" x14ac:dyDescent="0.2">
      <c r="B72" s="17"/>
      <c r="C72" s="17"/>
      <c r="D72" s="17"/>
      <c r="E72" s="17"/>
      <c r="F72" s="17"/>
      <c r="G72" s="17"/>
    </row>
    <row r="73" spans="2:7" x14ac:dyDescent="0.2">
      <c r="B73" s="17"/>
      <c r="C73" s="17"/>
      <c r="D73" s="17"/>
      <c r="E73" s="17"/>
      <c r="F73" s="17"/>
      <c r="G73" s="17"/>
    </row>
    <row r="74" spans="2:7" x14ac:dyDescent="0.2">
      <c r="B74" s="17"/>
      <c r="C74" s="17"/>
      <c r="D74" s="17"/>
      <c r="E74" s="17"/>
      <c r="F74" s="17"/>
      <c r="G74" s="17"/>
    </row>
    <row r="75" spans="2:7" x14ac:dyDescent="0.2">
      <c r="B75" s="17"/>
      <c r="C75" s="17"/>
      <c r="D75" s="17"/>
      <c r="E75" s="17"/>
      <c r="F75" s="17"/>
      <c r="G75" s="17"/>
    </row>
    <row r="76" spans="2:7" x14ac:dyDescent="0.2">
      <c r="B76" s="17"/>
      <c r="C76" s="17"/>
      <c r="D76" s="17"/>
      <c r="E76" s="17"/>
      <c r="F76" s="17"/>
      <c r="G76" s="17"/>
    </row>
    <row r="77" spans="2:7" x14ac:dyDescent="0.2">
      <c r="B77" s="17"/>
      <c r="C77" s="17"/>
      <c r="D77" s="17"/>
      <c r="E77" s="17"/>
      <c r="F77" s="17"/>
      <c r="G77" s="17"/>
    </row>
    <row r="78" spans="2:7" x14ac:dyDescent="0.2">
      <c r="B78" s="17"/>
      <c r="C78" s="17"/>
      <c r="D78" s="17"/>
      <c r="E78" s="17"/>
      <c r="F78" s="17"/>
      <c r="G78" s="17"/>
    </row>
    <row r="79" spans="2:7" x14ac:dyDescent="0.2">
      <c r="B79" s="17"/>
      <c r="C79" s="17"/>
      <c r="D79" s="17"/>
      <c r="E79" s="17"/>
      <c r="F79" s="17"/>
      <c r="G79" s="17"/>
    </row>
    <row r="80" spans="2:7" x14ac:dyDescent="0.2">
      <c r="B80" s="17"/>
      <c r="C80" s="17"/>
      <c r="D80" s="17"/>
      <c r="E80" s="17"/>
      <c r="F80" s="17"/>
      <c r="G80" s="17"/>
    </row>
    <row r="81" spans="2:7" x14ac:dyDescent="0.2">
      <c r="B81" s="17"/>
      <c r="C81" s="17"/>
      <c r="D81" s="17"/>
      <c r="E81" s="17"/>
      <c r="F81" s="17"/>
      <c r="G81" s="17"/>
    </row>
    <row r="82" spans="2:7" x14ac:dyDescent="0.2">
      <c r="B82" s="17"/>
      <c r="C82" s="17"/>
      <c r="D82" s="17"/>
      <c r="E82" s="17"/>
      <c r="F82" s="17"/>
      <c r="G82" s="17"/>
    </row>
    <row r="83" spans="2:7" x14ac:dyDescent="0.2">
      <c r="B83" s="17"/>
      <c r="C83" s="17"/>
      <c r="D83" s="17"/>
      <c r="E83" s="17"/>
      <c r="F83" s="17"/>
      <c r="G83" s="17"/>
    </row>
    <row r="84" spans="2:7" x14ac:dyDescent="0.2">
      <c r="B84" s="17"/>
      <c r="C84" s="17"/>
      <c r="D84" s="17"/>
      <c r="E84" s="17"/>
      <c r="F84" s="17"/>
      <c r="G84" s="17"/>
    </row>
    <row r="85" spans="2:7" x14ac:dyDescent="0.2">
      <c r="B85" s="17"/>
      <c r="C85" s="17"/>
      <c r="D85" s="17"/>
      <c r="E85" s="17"/>
      <c r="F85" s="17"/>
      <c r="G85" s="17"/>
    </row>
    <row r="86" spans="2:7" x14ac:dyDescent="0.2">
      <c r="B86" s="17"/>
      <c r="C86" s="17"/>
      <c r="D86" s="17"/>
      <c r="E86" s="17"/>
      <c r="F86" s="17"/>
      <c r="G86" s="17"/>
    </row>
    <row r="87" spans="2:7" x14ac:dyDescent="0.2">
      <c r="B87" s="17"/>
      <c r="C87" s="17"/>
      <c r="D87" s="17"/>
      <c r="E87" s="17"/>
      <c r="F87" s="17"/>
      <c r="G87" s="17"/>
    </row>
    <row r="88" spans="2:7" x14ac:dyDescent="0.2">
      <c r="B88" s="17"/>
      <c r="C88" s="17"/>
      <c r="D88" s="17"/>
      <c r="E88" s="17"/>
      <c r="F88" s="17"/>
      <c r="G88" s="17"/>
    </row>
    <row r="89" spans="2:7" x14ac:dyDescent="0.2">
      <c r="B89" s="17"/>
      <c r="C89" s="17"/>
      <c r="D89" s="17"/>
      <c r="E89" s="17"/>
      <c r="F89" s="17"/>
      <c r="G89" s="17"/>
    </row>
    <row r="90" spans="2:7" x14ac:dyDescent="0.2">
      <c r="B90" s="17"/>
      <c r="C90" s="17"/>
      <c r="D90" s="17"/>
      <c r="E90" s="17"/>
      <c r="F90" s="17"/>
      <c r="G90" s="17"/>
    </row>
    <row r="91" spans="2:7" x14ac:dyDescent="0.2">
      <c r="B91" s="17"/>
      <c r="C91" s="17"/>
      <c r="D91" s="17"/>
      <c r="E91" s="17"/>
      <c r="F91" s="17"/>
      <c r="G91" s="17"/>
    </row>
    <row r="92" spans="2:7" x14ac:dyDescent="0.2">
      <c r="B92" s="17"/>
      <c r="C92" s="17"/>
      <c r="D92" s="17"/>
      <c r="E92" s="17"/>
      <c r="F92" s="17"/>
      <c r="G92" s="17"/>
    </row>
    <row r="93" spans="2:7" x14ac:dyDescent="0.2">
      <c r="B93" s="17"/>
      <c r="C93" s="17"/>
      <c r="D93" s="17"/>
      <c r="E93" s="17"/>
      <c r="F93" s="17"/>
      <c r="G93" s="17"/>
    </row>
    <row r="94" spans="2:7" x14ac:dyDescent="0.2">
      <c r="B94" s="17"/>
      <c r="C94" s="17"/>
      <c r="D94" s="17"/>
      <c r="E94" s="17"/>
      <c r="F94" s="17"/>
      <c r="G94" s="17"/>
    </row>
    <row r="95" spans="2:7" x14ac:dyDescent="0.2">
      <c r="B95" s="17"/>
      <c r="C95" s="17"/>
      <c r="D95" s="17"/>
      <c r="E95" s="17"/>
      <c r="F95" s="17"/>
      <c r="G95" s="17"/>
    </row>
    <row r="96" spans="2:7" x14ac:dyDescent="0.2">
      <c r="B96" s="17"/>
      <c r="C96" s="17"/>
      <c r="D96" s="17"/>
      <c r="E96" s="17"/>
      <c r="F96" s="17"/>
      <c r="G96" s="17"/>
    </row>
    <row r="97" spans="2:7" x14ac:dyDescent="0.2">
      <c r="B97" s="17"/>
      <c r="C97" s="17"/>
      <c r="D97" s="17"/>
      <c r="E97" s="17"/>
      <c r="F97" s="17"/>
      <c r="G97" s="17"/>
    </row>
    <row r="98" spans="2:7" x14ac:dyDescent="0.2">
      <c r="B98" s="17"/>
      <c r="C98" s="17"/>
      <c r="D98" s="17"/>
      <c r="E98" s="17"/>
      <c r="F98" s="17"/>
      <c r="G98" s="17"/>
    </row>
    <row r="99" spans="2:7" x14ac:dyDescent="0.2">
      <c r="B99" s="17"/>
      <c r="C99" s="17"/>
      <c r="D99" s="17"/>
      <c r="E99" s="17"/>
      <c r="F99" s="17"/>
      <c r="G99" s="17"/>
    </row>
    <row r="100" spans="2:7" x14ac:dyDescent="0.2">
      <c r="B100" s="17"/>
      <c r="C100" s="17"/>
      <c r="D100" s="17"/>
      <c r="E100" s="17"/>
      <c r="F100" s="17"/>
      <c r="G100" s="17"/>
    </row>
    <row r="101" spans="2:7" x14ac:dyDescent="0.2">
      <c r="B101" s="17"/>
      <c r="C101" s="17"/>
      <c r="D101" s="17"/>
      <c r="E101" s="17"/>
      <c r="F101" s="17"/>
      <c r="G101" s="17"/>
    </row>
    <row r="102" spans="2:7" x14ac:dyDescent="0.2">
      <c r="B102" s="17"/>
      <c r="C102" s="17"/>
      <c r="D102" s="17"/>
      <c r="E102" s="17"/>
      <c r="F102" s="17"/>
      <c r="G102" s="17"/>
    </row>
    <row r="103" spans="2:7" x14ac:dyDescent="0.2">
      <c r="B103" s="17"/>
      <c r="C103" s="17"/>
      <c r="D103" s="17"/>
      <c r="E103" s="17"/>
      <c r="F103" s="17"/>
      <c r="G103" s="17"/>
    </row>
    <row r="104" spans="2:7" x14ac:dyDescent="0.2">
      <c r="B104" s="17"/>
      <c r="C104" s="17"/>
      <c r="D104" s="17"/>
      <c r="E104" s="17"/>
      <c r="F104" s="17"/>
      <c r="G104" s="17"/>
    </row>
    <row r="105" spans="2:7" x14ac:dyDescent="0.2">
      <c r="B105" s="17"/>
      <c r="C105" s="17"/>
      <c r="D105" s="17"/>
      <c r="E105" s="17"/>
      <c r="F105" s="17"/>
      <c r="G105" s="17"/>
    </row>
    <row r="106" spans="2:7" x14ac:dyDescent="0.2">
      <c r="B106" s="17"/>
      <c r="C106" s="17"/>
      <c r="D106" s="17"/>
      <c r="E106" s="17"/>
      <c r="F106" s="17"/>
      <c r="G106" s="17"/>
    </row>
    <row r="107" spans="2:7" x14ac:dyDescent="0.2">
      <c r="B107" s="17"/>
      <c r="C107" s="17"/>
      <c r="D107" s="17"/>
      <c r="E107" s="17"/>
      <c r="F107" s="17"/>
      <c r="G107" s="17"/>
    </row>
    <row r="108" spans="2:7" x14ac:dyDescent="0.2">
      <c r="B108" s="17"/>
      <c r="C108" s="17"/>
      <c r="D108" s="17"/>
      <c r="E108" s="17"/>
      <c r="F108" s="17"/>
      <c r="G108" s="17"/>
    </row>
    <row r="109" spans="2:7" x14ac:dyDescent="0.2">
      <c r="B109" s="17"/>
      <c r="C109" s="17"/>
      <c r="D109" s="17"/>
      <c r="E109" s="17"/>
      <c r="F109" s="17"/>
      <c r="G109" s="17"/>
    </row>
    <row r="110" spans="2:7" x14ac:dyDescent="0.2">
      <c r="B110" s="17"/>
      <c r="C110" s="17"/>
      <c r="D110" s="17"/>
      <c r="E110" s="17"/>
      <c r="F110" s="17"/>
      <c r="G110" s="17"/>
    </row>
    <row r="111" spans="2:7" x14ac:dyDescent="0.2">
      <c r="B111" s="17"/>
      <c r="C111" s="17"/>
      <c r="D111" s="17"/>
      <c r="E111" s="17"/>
      <c r="F111" s="17"/>
      <c r="G111" s="17"/>
    </row>
    <row r="112" spans="2:7" x14ac:dyDescent="0.2">
      <c r="B112" s="17"/>
      <c r="C112" s="17"/>
      <c r="D112" s="17"/>
      <c r="E112" s="17"/>
      <c r="F112" s="17"/>
      <c r="G112" s="17"/>
    </row>
    <row r="113" spans="2:7" x14ac:dyDescent="0.2">
      <c r="B113" s="17"/>
      <c r="C113" s="17"/>
      <c r="D113" s="17"/>
      <c r="E113" s="17"/>
      <c r="F113" s="17"/>
      <c r="G113" s="17"/>
    </row>
    <row r="114" spans="2:7" x14ac:dyDescent="0.2">
      <c r="B114" s="17"/>
      <c r="C114" s="17"/>
      <c r="D114" s="17"/>
      <c r="E114" s="17"/>
      <c r="F114" s="17"/>
      <c r="G114" s="17"/>
    </row>
    <row r="115" spans="2:7" x14ac:dyDescent="0.2">
      <c r="B115" s="17"/>
      <c r="C115" s="17"/>
      <c r="D115" s="17"/>
      <c r="E115" s="17"/>
      <c r="F115" s="17"/>
      <c r="G115" s="17"/>
    </row>
    <row r="116" spans="2:7" x14ac:dyDescent="0.2">
      <c r="B116" s="17"/>
      <c r="C116" s="17"/>
      <c r="D116" s="17"/>
      <c r="E116" s="17"/>
      <c r="F116" s="17"/>
      <c r="G116" s="17"/>
    </row>
    <row r="117" spans="2:7" x14ac:dyDescent="0.2">
      <c r="B117" s="17"/>
      <c r="C117" s="17"/>
      <c r="D117" s="17"/>
      <c r="E117" s="17"/>
      <c r="F117" s="17"/>
      <c r="G117" s="17"/>
    </row>
    <row r="118" spans="2:7" x14ac:dyDescent="0.2">
      <c r="B118" s="17"/>
      <c r="C118" s="17"/>
      <c r="D118" s="17"/>
      <c r="E118" s="17"/>
      <c r="F118" s="17"/>
      <c r="G118" s="17"/>
    </row>
    <row r="119" spans="2:7" x14ac:dyDescent="0.2">
      <c r="B119" s="17"/>
      <c r="C119" s="17"/>
      <c r="D119" s="17"/>
      <c r="E119" s="17"/>
      <c r="F119" s="17"/>
      <c r="G119" s="17"/>
    </row>
    <row r="120" spans="2:7" x14ac:dyDescent="0.2">
      <c r="B120" s="17"/>
      <c r="C120" s="17"/>
      <c r="D120" s="17"/>
      <c r="E120" s="17"/>
      <c r="F120" s="17"/>
      <c r="G120" s="17"/>
    </row>
    <row r="121" spans="2:7" x14ac:dyDescent="0.2">
      <c r="B121" s="17"/>
      <c r="C121" s="17"/>
      <c r="D121" s="17"/>
      <c r="E121" s="17"/>
      <c r="F121" s="17"/>
      <c r="G121" s="17"/>
    </row>
    <row r="122" spans="2:7" x14ac:dyDescent="0.2">
      <c r="B122" s="17"/>
      <c r="C122" s="17"/>
      <c r="D122" s="17"/>
      <c r="E122" s="17"/>
      <c r="F122" s="17"/>
      <c r="G122" s="17"/>
    </row>
    <row r="123" spans="2:7" x14ac:dyDescent="0.2">
      <c r="B123" s="17"/>
      <c r="C123" s="17"/>
      <c r="D123" s="17"/>
      <c r="E123" s="17"/>
      <c r="F123" s="17"/>
      <c r="G123" s="17"/>
    </row>
    <row r="124" spans="2:7" x14ac:dyDescent="0.2">
      <c r="B124" s="17"/>
      <c r="C124" s="17"/>
      <c r="D124" s="17"/>
      <c r="E124" s="17"/>
      <c r="F124" s="17"/>
      <c r="G124" s="17"/>
    </row>
    <row r="125" spans="2:7" x14ac:dyDescent="0.2">
      <c r="B125" s="17"/>
      <c r="C125" s="17"/>
      <c r="D125" s="17"/>
      <c r="E125" s="17"/>
      <c r="F125" s="17"/>
      <c r="G125" s="17"/>
    </row>
    <row r="126" spans="2:7" x14ac:dyDescent="0.2">
      <c r="B126" s="17"/>
      <c r="C126" s="17"/>
      <c r="D126" s="17"/>
      <c r="E126" s="17"/>
      <c r="F126" s="17"/>
      <c r="G126" s="17"/>
    </row>
    <row r="127" spans="2:7" x14ac:dyDescent="0.2">
      <c r="B127" s="17"/>
      <c r="C127" s="17"/>
      <c r="D127" s="17"/>
      <c r="E127" s="17"/>
      <c r="F127" s="17"/>
      <c r="G127" s="17"/>
    </row>
    <row r="128" spans="2:7" x14ac:dyDescent="0.2">
      <c r="B128" s="17"/>
      <c r="C128" s="17"/>
      <c r="D128" s="17"/>
      <c r="E128" s="17"/>
      <c r="F128" s="17"/>
      <c r="G128" s="17"/>
    </row>
    <row r="129" spans="2:7" x14ac:dyDescent="0.2">
      <c r="B129" s="17"/>
      <c r="C129" s="17"/>
      <c r="D129" s="17"/>
      <c r="E129" s="17"/>
      <c r="F129" s="17"/>
      <c r="G129" s="17"/>
    </row>
    <row r="130" spans="2:7" x14ac:dyDescent="0.2">
      <c r="B130" s="17"/>
      <c r="C130" s="17"/>
      <c r="D130" s="17"/>
      <c r="E130" s="17"/>
      <c r="F130" s="17"/>
      <c r="G130" s="17"/>
    </row>
    <row r="131" spans="2:7" x14ac:dyDescent="0.2">
      <c r="B131" s="17"/>
      <c r="C131" s="17"/>
      <c r="D131" s="17"/>
      <c r="E131" s="17"/>
      <c r="F131" s="17"/>
      <c r="G131" s="17"/>
    </row>
    <row r="132" spans="2:7" x14ac:dyDescent="0.2">
      <c r="B132" s="17"/>
      <c r="C132" s="17"/>
      <c r="D132" s="17"/>
      <c r="E132" s="17"/>
      <c r="F132" s="17"/>
      <c r="G132" s="17"/>
    </row>
    <row r="133" spans="2:7" x14ac:dyDescent="0.2">
      <c r="B133" s="17"/>
      <c r="C133" s="17"/>
      <c r="D133" s="17"/>
      <c r="E133" s="17"/>
      <c r="F133" s="17"/>
      <c r="G133" s="17"/>
    </row>
    <row r="134" spans="2:7" x14ac:dyDescent="0.2">
      <c r="B134" s="17"/>
      <c r="C134" s="17"/>
      <c r="D134" s="17"/>
      <c r="E134" s="17"/>
      <c r="F134" s="17"/>
      <c r="G134" s="17"/>
    </row>
    <row r="135" spans="2:7" x14ac:dyDescent="0.2">
      <c r="B135" s="17"/>
      <c r="C135" s="17"/>
      <c r="D135" s="17"/>
      <c r="E135" s="17"/>
      <c r="F135" s="17"/>
      <c r="G135" s="17"/>
    </row>
    <row r="136" spans="2:7" x14ac:dyDescent="0.2">
      <c r="B136" s="17"/>
      <c r="C136" s="17"/>
      <c r="D136" s="17"/>
      <c r="E136" s="17"/>
      <c r="F136" s="17"/>
      <c r="G136" s="17"/>
    </row>
    <row r="137" spans="2:7" x14ac:dyDescent="0.2">
      <c r="B137" s="17"/>
      <c r="C137" s="17"/>
      <c r="D137" s="17"/>
      <c r="E137" s="17"/>
      <c r="F137" s="17"/>
      <c r="G137" s="17"/>
    </row>
    <row r="138" spans="2:7" x14ac:dyDescent="0.2">
      <c r="B138" s="17"/>
      <c r="C138" s="17"/>
      <c r="D138" s="17"/>
      <c r="E138" s="17"/>
      <c r="F138" s="17"/>
      <c r="G138" s="17"/>
    </row>
    <row r="139" spans="2:7" x14ac:dyDescent="0.2">
      <c r="B139" s="17"/>
      <c r="C139" s="17"/>
      <c r="D139" s="17"/>
      <c r="E139" s="17"/>
      <c r="F139" s="17"/>
      <c r="G139" s="17"/>
    </row>
    <row r="140" spans="2:7" x14ac:dyDescent="0.2">
      <c r="B140" s="17"/>
      <c r="C140" s="17"/>
      <c r="D140" s="17"/>
      <c r="E140" s="17"/>
      <c r="F140" s="17"/>
      <c r="G140" s="17"/>
    </row>
    <row r="141" spans="2:7" x14ac:dyDescent="0.2">
      <c r="B141" s="17"/>
      <c r="C141" s="17"/>
      <c r="D141" s="17"/>
      <c r="E141" s="17"/>
      <c r="F141" s="17"/>
      <c r="G141" s="17"/>
    </row>
    <row r="142" spans="2:7" x14ac:dyDescent="0.2">
      <c r="B142" s="17"/>
      <c r="C142" s="17"/>
      <c r="D142" s="17"/>
      <c r="E142" s="17"/>
      <c r="F142" s="17"/>
      <c r="G142" s="17"/>
    </row>
    <row r="143" spans="2:7" x14ac:dyDescent="0.2">
      <c r="B143" s="17"/>
      <c r="C143" s="17"/>
      <c r="D143" s="17"/>
      <c r="E143" s="17"/>
      <c r="F143" s="17"/>
      <c r="G143" s="17"/>
    </row>
    <row r="144" spans="2:7" x14ac:dyDescent="0.2">
      <c r="B144" s="17"/>
      <c r="C144" s="17"/>
      <c r="D144" s="17"/>
      <c r="E144" s="17"/>
      <c r="F144" s="17"/>
      <c r="G144" s="17"/>
    </row>
    <row r="145" spans="2:7" x14ac:dyDescent="0.2">
      <c r="B145" s="17"/>
      <c r="C145" s="17"/>
      <c r="D145" s="17"/>
      <c r="E145" s="17"/>
      <c r="F145" s="17"/>
      <c r="G145" s="17"/>
    </row>
    <row r="146" spans="2:7" x14ac:dyDescent="0.2">
      <c r="B146" s="17"/>
      <c r="C146" s="17"/>
      <c r="D146" s="17"/>
      <c r="E146" s="17"/>
      <c r="F146" s="17"/>
      <c r="G146" s="17"/>
    </row>
    <row r="147" spans="2:7" x14ac:dyDescent="0.2">
      <c r="B147" s="17"/>
      <c r="C147" s="17"/>
      <c r="D147" s="17"/>
      <c r="E147" s="17"/>
      <c r="F147" s="17"/>
      <c r="G147" s="17"/>
    </row>
    <row r="148" spans="2:7" x14ac:dyDescent="0.2">
      <c r="B148" s="17"/>
      <c r="C148" s="17"/>
      <c r="D148" s="17"/>
      <c r="E148" s="17"/>
      <c r="F148" s="17"/>
      <c r="G148" s="17"/>
    </row>
    <row r="149" spans="2:7" x14ac:dyDescent="0.2">
      <c r="B149" s="17"/>
      <c r="C149" s="17"/>
      <c r="D149" s="17"/>
      <c r="E149" s="17"/>
      <c r="F149" s="17"/>
      <c r="G149" s="17"/>
    </row>
    <row r="150" spans="2:7" x14ac:dyDescent="0.2">
      <c r="B150" s="17"/>
      <c r="C150" s="17"/>
      <c r="D150" s="17"/>
      <c r="E150" s="17"/>
      <c r="F150" s="17"/>
      <c r="G150" s="17"/>
    </row>
    <row r="151" spans="2:7" x14ac:dyDescent="0.2">
      <c r="B151" s="17"/>
      <c r="C151" s="17"/>
      <c r="D151" s="17"/>
      <c r="E151" s="17"/>
      <c r="F151" s="17"/>
      <c r="G151" s="17"/>
    </row>
    <row r="152" spans="2:7" x14ac:dyDescent="0.2">
      <c r="B152" s="17"/>
      <c r="C152" s="17"/>
      <c r="D152" s="17"/>
      <c r="E152" s="17"/>
      <c r="F152" s="17"/>
      <c r="G152" s="17"/>
    </row>
    <row r="153" spans="2:7" x14ac:dyDescent="0.2">
      <c r="B153" s="17"/>
      <c r="C153" s="17"/>
      <c r="D153" s="17"/>
      <c r="E153" s="17"/>
      <c r="F153" s="17"/>
      <c r="G153" s="17"/>
    </row>
    <row r="154" spans="2:7" x14ac:dyDescent="0.2">
      <c r="B154" s="17"/>
      <c r="C154" s="17"/>
      <c r="D154" s="17"/>
      <c r="E154" s="17"/>
      <c r="F154" s="17"/>
      <c r="G154" s="17"/>
    </row>
    <row r="155" spans="2:7" x14ac:dyDescent="0.2">
      <c r="B155" s="17"/>
      <c r="C155" s="17"/>
      <c r="D155" s="17"/>
      <c r="E155" s="17"/>
      <c r="F155" s="17"/>
      <c r="G155" s="17"/>
    </row>
    <row r="156" spans="2:7" x14ac:dyDescent="0.2">
      <c r="B156" s="17"/>
      <c r="C156" s="17"/>
      <c r="D156" s="17"/>
      <c r="E156" s="17"/>
      <c r="F156" s="17"/>
      <c r="G156" s="17"/>
    </row>
    <row r="157" spans="2:7" x14ac:dyDescent="0.2">
      <c r="B157" s="17"/>
      <c r="C157" s="17"/>
      <c r="D157" s="17"/>
      <c r="E157" s="17"/>
      <c r="F157" s="17"/>
      <c r="G157" s="17"/>
    </row>
    <row r="158" spans="2:7" x14ac:dyDescent="0.2">
      <c r="B158" s="17"/>
      <c r="C158" s="17"/>
      <c r="D158" s="17"/>
      <c r="E158" s="17"/>
      <c r="F158" s="17"/>
      <c r="G158" s="17"/>
    </row>
    <row r="159" spans="2:7" x14ac:dyDescent="0.2">
      <c r="B159" s="17"/>
      <c r="C159" s="17"/>
      <c r="D159" s="17"/>
      <c r="E159" s="17"/>
      <c r="F159" s="17"/>
      <c r="G159" s="17"/>
    </row>
    <row r="160" spans="2:7" x14ac:dyDescent="0.2">
      <c r="B160" s="17"/>
      <c r="C160" s="17"/>
      <c r="D160" s="17"/>
      <c r="E160" s="17"/>
      <c r="F160" s="17"/>
      <c r="G160" s="17"/>
    </row>
    <row r="161" spans="2:7" x14ac:dyDescent="0.2">
      <c r="B161" s="17"/>
      <c r="C161" s="17"/>
      <c r="D161" s="17"/>
      <c r="E161" s="17"/>
      <c r="F161" s="17"/>
      <c r="G161" s="17"/>
    </row>
    <row r="162" spans="2:7" x14ac:dyDescent="0.2">
      <c r="B162" s="17"/>
      <c r="C162" s="17"/>
      <c r="D162" s="17"/>
      <c r="E162" s="17"/>
      <c r="F162" s="17"/>
      <c r="G162" s="17"/>
    </row>
    <row r="163" spans="2:7" x14ac:dyDescent="0.2">
      <c r="B163" s="17"/>
      <c r="C163" s="17"/>
      <c r="D163" s="17"/>
      <c r="E163" s="17"/>
      <c r="F163" s="17"/>
      <c r="G163" s="17"/>
    </row>
    <row r="164" spans="2:7" x14ac:dyDescent="0.2">
      <c r="B164" s="17"/>
      <c r="C164" s="17"/>
      <c r="D164" s="17"/>
      <c r="E164" s="17"/>
      <c r="F164" s="17"/>
      <c r="G164" s="17"/>
    </row>
    <row r="165" spans="2:7" x14ac:dyDescent="0.2">
      <c r="B165" s="17"/>
      <c r="C165" s="17"/>
      <c r="D165" s="17"/>
      <c r="E165" s="17"/>
      <c r="F165" s="17"/>
      <c r="G165" s="17"/>
    </row>
    <row r="166" spans="2:7" x14ac:dyDescent="0.2">
      <c r="B166" s="17"/>
      <c r="C166" s="17"/>
      <c r="D166" s="17"/>
      <c r="E166" s="17"/>
      <c r="F166" s="17"/>
      <c r="G166" s="17"/>
    </row>
    <row r="167" spans="2:7" x14ac:dyDescent="0.2">
      <c r="B167" s="17"/>
      <c r="C167" s="17"/>
      <c r="D167" s="17"/>
      <c r="E167" s="17"/>
      <c r="F167" s="17"/>
      <c r="G167" s="17"/>
    </row>
    <row r="168" spans="2:7" x14ac:dyDescent="0.2">
      <c r="B168" s="17"/>
      <c r="C168" s="17"/>
      <c r="D168" s="17"/>
      <c r="E168" s="17"/>
      <c r="F168" s="17"/>
      <c r="G168" s="17"/>
    </row>
    <row r="169" spans="2:7" x14ac:dyDescent="0.2">
      <c r="B169" s="17"/>
      <c r="C169" s="17"/>
      <c r="D169" s="17"/>
      <c r="E169" s="17"/>
      <c r="F169" s="17"/>
      <c r="G169" s="17"/>
    </row>
    <row r="170" spans="2:7" x14ac:dyDescent="0.2">
      <c r="B170" s="17"/>
      <c r="C170" s="17"/>
      <c r="D170" s="17"/>
      <c r="E170" s="17"/>
      <c r="F170" s="17"/>
      <c r="G170" s="17"/>
    </row>
    <row r="171" spans="2:7" x14ac:dyDescent="0.2">
      <c r="B171" s="17"/>
      <c r="C171" s="17"/>
      <c r="D171" s="17"/>
      <c r="E171" s="17"/>
      <c r="F171" s="17"/>
      <c r="G171" s="17"/>
    </row>
    <row r="172" spans="2:7" x14ac:dyDescent="0.2">
      <c r="B172" s="17"/>
      <c r="C172" s="17"/>
      <c r="D172" s="17"/>
      <c r="E172" s="17"/>
      <c r="F172" s="17"/>
      <c r="G172" s="17"/>
    </row>
    <row r="173" spans="2:7" x14ac:dyDescent="0.2">
      <c r="B173" s="17"/>
      <c r="C173" s="17"/>
      <c r="D173" s="17"/>
      <c r="E173" s="17"/>
      <c r="F173" s="17"/>
      <c r="G173" s="17"/>
    </row>
    <row r="174" spans="2:7" x14ac:dyDescent="0.2">
      <c r="B174" s="17"/>
      <c r="C174" s="17"/>
      <c r="D174" s="17"/>
      <c r="E174" s="17"/>
      <c r="F174" s="17"/>
      <c r="G174" s="17"/>
    </row>
    <row r="175" spans="2:7" x14ac:dyDescent="0.2">
      <c r="B175" s="17"/>
      <c r="C175" s="17"/>
      <c r="D175" s="17"/>
      <c r="E175" s="17"/>
      <c r="F175" s="17"/>
      <c r="G175" s="17"/>
    </row>
    <row r="176" spans="2:7" x14ac:dyDescent="0.2">
      <c r="B176" s="17"/>
      <c r="C176" s="17"/>
      <c r="D176" s="17"/>
      <c r="E176" s="17"/>
      <c r="F176" s="17"/>
      <c r="G176" s="17"/>
    </row>
    <row r="177" spans="2:7" x14ac:dyDescent="0.2">
      <c r="B177" s="17"/>
      <c r="C177" s="17"/>
      <c r="D177" s="17"/>
      <c r="E177" s="17"/>
      <c r="F177" s="17"/>
      <c r="G177" s="17"/>
    </row>
    <row r="178" spans="2:7" x14ac:dyDescent="0.2">
      <c r="B178" s="17"/>
      <c r="C178" s="17"/>
      <c r="D178" s="17"/>
      <c r="E178" s="17"/>
      <c r="F178" s="17"/>
      <c r="G178" s="17"/>
    </row>
    <row r="179" spans="2:7" x14ac:dyDescent="0.2">
      <c r="B179" s="17"/>
      <c r="C179" s="17"/>
      <c r="D179" s="17"/>
      <c r="E179" s="17"/>
      <c r="F179" s="17"/>
      <c r="G179" s="17"/>
    </row>
    <row r="180" spans="2:7" x14ac:dyDescent="0.2">
      <c r="B180" s="17"/>
      <c r="C180" s="17"/>
      <c r="D180" s="17"/>
      <c r="E180" s="17"/>
      <c r="F180" s="17"/>
      <c r="G180" s="17"/>
    </row>
    <row r="181" spans="2:7" x14ac:dyDescent="0.2">
      <c r="B181" s="17"/>
      <c r="C181" s="17"/>
      <c r="D181" s="17"/>
      <c r="E181" s="17"/>
      <c r="F181" s="17"/>
      <c r="G181" s="17"/>
    </row>
    <row r="182" spans="2:7" x14ac:dyDescent="0.2">
      <c r="B182" s="17"/>
      <c r="C182" s="17"/>
      <c r="D182" s="17"/>
      <c r="E182" s="17"/>
      <c r="F182" s="17"/>
      <c r="G182" s="17"/>
    </row>
    <row r="183" spans="2:7" x14ac:dyDescent="0.2">
      <c r="B183" s="17"/>
      <c r="C183" s="17"/>
      <c r="D183" s="17"/>
      <c r="E183" s="17"/>
      <c r="F183" s="17"/>
      <c r="G183" s="17"/>
    </row>
    <row r="184" spans="2:7" x14ac:dyDescent="0.2">
      <c r="B184" s="17"/>
      <c r="C184" s="17"/>
      <c r="D184" s="17"/>
      <c r="E184" s="17"/>
      <c r="F184" s="17"/>
      <c r="G184" s="17"/>
    </row>
    <row r="185" spans="2:7" x14ac:dyDescent="0.2">
      <c r="B185" s="17"/>
      <c r="C185" s="17"/>
      <c r="D185" s="17"/>
      <c r="E185" s="17"/>
      <c r="F185" s="17"/>
      <c r="G185" s="17"/>
    </row>
    <row r="186" spans="2:7" x14ac:dyDescent="0.2">
      <c r="B186" s="17"/>
      <c r="C186" s="17"/>
      <c r="D186" s="17"/>
      <c r="E186" s="17"/>
      <c r="F186" s="17"/>
      <c r="G186" s="17"/>
    </row>
    <row r="187" spans="2:7" x14ac:dyDescent="0.2">
      <c r="B187" s="17"/>
      <c r="C187" s="17"/>
      <c r="D187" s="17"/>
      <c r="E187" s="17"/>
      <c r="F187" s="17"/>
      <c r="G187" s="17"/>
    </row>
    <row r="188" spans="2:7" x14ac:dyDescent="0.2">
      <c r="B188" s="17"/>
      <c r="C188" s="17"/>
      <c r="D188" s="17"/>
      <c r="E188" s="17"/>
      <c r="F188" s="17"/>
      <c r="G188" s="17"/>
    </row>
    <row r="189" spans="2:7" x14ac:dyDescent="0.2">
      <c r="B189" s="17"/>
      <c r="C189" s="17"/>
      <c r="D189" s="17"/>
      <c r="E189" s="17"/>
      <c r="F189" s="17"/>
      <c r="G189" s="17"/>
    </row>
    <row r="190" spans="2:7" x14ac:dyDescent="0.2">
      <c r="B190" s="17"/>
      <c r="C190" s="17"/>
      <c r="D190" s="17"/>
      <c r="E190" s="17"/>
      <c r="F190" s="17"/>
      <c r="G190" s="17"/>
    </row>
    <row r="191" spans="2:7" x14ac:dyDescent="0.2">
      <c r="B191" s="17"/>
      <c r="C191" s="17"/>
      <c r="D191" s="17"/>
      <c r="E191" s="17"/>
      <c r="F191" s="17"/>
      <c r="G191" s="17"/>
    </row>
    <row r="192" spans="2:7" x14ac:dyDescent="0.2">
      <c r="B192" s="17"/>
      <c r="C192" s="17"/>
      <c r="D192" s="17"/>
      <c r="E192" s="17"/>
      <c r="F192" s="17"/>
      <c r="G192" s="17"/>
    </row>
    <row r="193" spans="2:7" x14ac:dyDescent="0.2">
      <c r="B193" s="17"/>
      <c r="C193" s="17"/>
      <c r="D193" s="17"/>
      <c r="E193" s="17"/>
      <c r="F193" s="17"/>
      <c r="G193" s="17"/>
    </row>
    <row r="194" spans="2:7" x14ac:dyDescent="0.2">
      <c r="B194" s="17"/>
      <c r="C194" s="17"/>
      <c r="D194" s="17"/>
      <c r="E194" s="17"/>
      <c r="F194" s="17"/>
      <c r="G194" s="17"/>
    </row>
    <row r="195" spans="2:7" x14ac:dyDescent="0.2">
      <c r="B195" s="17"/>
      <c r="C195" s="17"/>
      <c r="D195" s="17"/>
      <c r="E195" s="17"/>
      <c r="F195" s="17"/>
      <c r="G195" s="17"/>
    </row>
    <row r="196" spans="2:7" x14ac:dyDescent="0.2">
      <c r="B196" s="17"/>
      <c r="C196" s="17"/>
      <c r="D196" s="17"/>
      <c r="E196" s="17"/>
      <c r="F196" s="17"/>
      <c r="G196" s="17"/>
    </row>
    <row r="197" spans="2:7" x14ac:dyDescent="0.2">
      <c r="B197" s="17"/>
      <c r="C197" s="17"/>
      <c r="D197" s="17"/>
      <c r="E197" s="17"/>
      <c r="F197" s="17"/>
      <c r="G197" s="17"/>
    </row>
    <row r="198" spans="2:7" x14ac:dyDescent="0.2">
      <c r="B198" s="17"/>
      <c r="C198" s="17"/>
      <c r="D198" s="17"/>
      <c r="E198" s="17"/>
      <c r="F198" s="17"/>
      <c r="G198" s="17"/>
    </row>
    <row r="199" spans="2:7" x14ac:dyDescent="0.2">
      <c r="B199" s="17"/>
      <c r="C199" s="17"/>
      <c r="D199" s="17"/>
      <c r="E199" s="17"/>
      <c r="F199" s="17"/>
      <c r="G199" s="17"/>
    </row>
    <row r="200" spans="2:7" x14ac:dyDescent="0.2">
      <c r="B200" s="17"/>
      <c r="C200" s="17"/>
      <c r="D200" s="17"/>
      <c r="E200" s="17"/>
      <c r="F200" s="17"/>
      <c r="G200" s="17"/>
    </row>
    <row r="201" spans="2:7" x14ac:dyDescent="0.2">
      <c r="B201" s="17"/>
      <c r="C201" s="17"/>
      <c r="D201" s="17"/>
      <c r="E201" s="17"/>
      <c r="F201" s="17"/>
      <c r="G201" s="17"/>
    </row>
    <row r="202" spans="2:7" x14ac:dyDescent="0.2">
      <c r="B202" s="17"/>
      <c r="C202" s="17"/>
      <c r="D202" s="17"/>
      <c r="E202" s="17"/>
      <c r="F202" s="17"/>
      <c r="G202" s="17"/>
    </row>
    <row r="203" spans="2:7" x14ac:dyDescent="0.2">
      <c r="B203" s="17"/>
      <c r="C203" s="17"/>
      <c r="D203" s="17"/>
      <c r="E203" s="17"/>
      <c r="F203" s="17"/>
      <c r="G203" s="17"/>
    </row>
    <row r="204" spans="2:7" x14ac:dyDescent="0.2">
      <c r="B204" s="17"/>
      <c r="C204" s="17"/>
      <c r="D204" s="17"/>
      <c r="E204" s="17"/>
      <c r="F204" s="17"/>
      <c r="G204" s="17"/>
    </row>
    <row r="205" spans="2:7" x14ac:dyDescent="0.2">
      <c r="B205" s="17"/>
      <c r="C205" s="17"/>
      <c r="D205" s="17"/>
      <c r="E205" s="17"/>
      <c r="F205" s="17"/>
      <c r="G205" s="17"/>
    </row>
    <row r="206" spans="2:7" x14ac:dyDescent="0.2">
      <c r="B206" s="17"/>
      <c r="C206" s="17"/>
      <c r="D206" s="17"/>
      <c r="E206" s="17"/>
      <c r="F206" s="17"/>
      <c r="G206" s="17"/>
    </row>
    <row r="207" spans="2:7" x14ac:dyDescent="0.2">
      <c r="B207" s="17"/>
      <c r="C207" s="17"/>
      <c r="D207" s="17"/>
      <c r="E207" s="17"/>
      <c r="F207" s="17"/>
      <c r="G207" s="17"/>
    </row>
    <row r="208" spans="2:7" x14ac:dyDescent="0.2">
      <c r="B208" s="17"/>
      <c r="C208" s="17"/>
      <c r="D208" s="17"/>
      <c r="E208" s="17"/>
      <c r="F208" s="17"/>
      <c r="G208" s="17"/>
    </row>
    <row r="209" spans="2:7" x14ac:dyDescent="0.2">
      <c r="B209" s="17"/>
      <c r="C209" s="17"/>
      <c r="D209" s="17"/>
      <c r="E209" s="17"/>
      <c r="F209" s="17"/>
      <c r="G209" s="17"/>
    </row>
    <row r="210" spans="2:7" x14ac:dyDescent="0.2">
      <c r="B210" s="17"/>
      <c r="C210" s="17"/>
      <c r="D210" s="17"/>
      <c r="E210" s="17"/>
      <c r="F210" s="17"/>
      <c r="G210" s="17"/>
    </row>
    <row r="211" spans="2:7" x14ac:dyDescent="0.2">
      <c r="B211" s="17"/>
      <c r="C211" s="17"/>
      <c r="D211" s="17"/>
      <c r="E211" s="17"/>
      <c r="F211" s="17"/>
      <c r="G211" s="17"/>
    </row>
    <row r="212" spans="2:7" x14ac:dyDescent="0.2">
      <c r="B212" s="17"/>
      <c r="C212" s="17"/>
      <c r="D212" s="17"/>
      <c r="E212" s="17"/>
      <c r="F212" s="17"/>
      <c r="G212" s="17"/>
    </row>
    <row r="213" spans="2:7" x14ac:dyDescent="0.2">
      <c r="B213" s="17"/>
      <c r="C213" s="17"/>
      <c r="D213" s="17"/>
      <c r="E213" s="17"/>
      <c r="F213" s="17"/>
      <c r="G213" s="17"/>
    </row>
    <row r="214" spans="2:7" x14ac:dyDescent="0.2">
      <c r="B214" s="17"/>
      <c r="C214" s="17"/>
      <c r="D214" s="17"/>
      <c r="E214" s="17"/>
      <c r="F214" s="17"/>
      <c r="G214" s="17"/>
    </row>
    <row r="215" spans="2:7" x14ac:dyDescent="0.2">
      <c r="B215" s="17"/>
      <c r="C215" s="17"/>
      <c r="D215" s="17"/>
      <c r="E215" s="17"/>
      <c r="F215" s="17"/>
      <c r="G215" s="17"/>
    </row>
    <row r="216" spans="2:7" x14ac:dyDescent="0.2">
      <c r="B216" s="17"/>
      <c r="C216" s="17"/>
      <c r="D216" s="17"/>
      <c r="E216" s="17"/>
      <c r="F216" s="17"/>
      <c r="G216" s="17"/>
    </row>
    <row r="217" spans="2:7" x14ac:dyDescent="0.2">
      <c r="B217" s="17"/>
      <c r="C217" s="17"/>
      <c r="D217" s="17"/>
      <c r="E217" s="17"/>
      <c r="F217" s="17"/>
      <c r="G217" s="17"/>
    </row>
    <row r="218" spans="2:7" x14ac:dyDescent="0.2">
      <c r="B218" s="17"/>
      <c r="C218" s="17"/>
      <c r="D218" s="17"/>
      <c r="E218" s="17"/>
      <c r="F218" s="17"/>
      <c r="G218" s="17"/>
    </row>
    <row r="219" spans="2:7" x14ac:dyDescent="0.2">
      <c r="B219" s="17"/>
      <c r="C219" s="17"/>
      <c r="D219" s="17"/>
      <c r="E219" s="17"/>
      <c r="F219" s="17"/>
      <c r="G219" s="17"/>
    </row>
    <row r="220" spans="2:7" x14ac:dyDescent="0.2">
      <c r="B220" s="17"/>
      <c r="C220" s="17"/>
      <c r="D220" s="17"/>
      <c r="E220" s="17"/>
      <c r="F220" s="17"/>
      <c r="G220" s="17"/>
    </row>
    <row r="221" spans="2:7" x14ac:dyDescent="0.2">
      <c r="B221" s="17"/>
      <c r="C221" s="17"/>
      <c r="D221" s="17"/>
      <c r="E221" s="17"/>
      <c r="F221" s="17"/>
      <c r="G221" s="17"/>
    </row>
    <row r="222" spans="2:7" x14ac:dyDescent="0.2">
      <c r="B222" s="17"/>
      <c r="C222" s="17"/>
      <c r="D222" s="17"/>
      <c r="E222" s="17"/>
      <c r="F222" s="17"/>
      <c r="G222" s="17"/>
    </row>
    <row r="223" spans="2:7" x14ac:dyDescent="0.2">
      <c r="B223" s="17"/>
      <c r="C223" s="17"/>
      <c r="D223" s="17"/>
      <c r="E223" s="17"/>
      <c r="F223" s="17"/>
      <c r="G223" s="17"/>
    </row>
    <row r="224" spans="2:7" x14ac:dyDescent="0.2">
      <c r="B224" s="17"/>
      <c r="C224" s="17"/>
      <c r="D224" s="17"/>
      <c r="E224" s="17"/>
      <c r="F224" s="17"/>
      <c r="G224" s="17"/>
    </row>
    <row r="225" spans="2:7" x14ac:dyDescent="0.2">
      <c r="B225" s="17"/>
      <c r="C225" s="17"/>
      <c r="D225" s="17"/>
      <c r="E225" s="17"/>
      <c r="F225" s="17"/>
      <c r="G225" s="17"/>
    </row>
    <row r="226" spans="2:7" x14ac:dyDescent="0.2">
      <c r="B226" s="17"/>
      <c r="C226" s="17"/>
      <c r="D226" s="17"/>
      <c r="E226" s="17"/>
      <c r="F226" s="17"/>
      <c r="G226" s="17"/>
    </row>
    <row r="227" spans="2:7" x14ac:dyDescent="0.2">
      <c r="B227" s="17"/>
      <c r="C227" s="17"/>
      <c r="D227" s="17"/>
      <c r="E227" s="17"/>
      <c r="F227" s="17"/>
      <c r="G227" s="17"/>
    </row>
    <row r="228" spans="2:7" x14ac:dyDescent="0.2">
      <c r="B228" s="17"/>
      <c r="C228" s="17"/>
      <c r="D228" s="17"/>
      <c r="E228" s="17"/>
      <c r="F228" s="17"/>
      <c r="G228" s="17"/>
    </row>
    <row r="229" spans="2:7" x14ac:dyDescent="0.2">
      <c r="B229" s="17"/>
      <c r="C229" s="17"/>
      <c r="D229" s="17"/>
      <c r="E229" s="17"/>
      <c r="F229" s="17"/>
      <c r="G229" s="17"/>
    </row>
    <row r="230" spans="2:7" x14ac:dyDescent="0.2">
      <c r="B230" s="17"/>
      <c r="C230" s="17"/>
      <c r="D230" s="17"/>
      <c r="E230" s="17"/>
      <c r="F230" s="17"/>
      <c r="G230" s="17"/>
    </row>
    <row r="231" spans="2:7" x14ac:dyDescent="0.2">
      <c r="B231" s="17"/>
      <c r="C231" s="17"/>
      <c r="D231" s="17"/>
      <c r="E231" s="17"/>
      <c r="F231" s="17"/>
      <c r="G231" s="17"/>
    </row>
    <row r="232" spans="2:7" x14ac:dyDescent="0.2">
      <c r="B232" s="17"/>
      <c r="C232" s="17"/>
      <c r="D232" s="17"/>
      <c r="E232" s="17"/>
      <c r="F232" s="17"/>
      <c r="G232" s="17"/>
    </row>
    <row r="233" spans="2:7" x14ac:dyDescent="0.2">
      <c r="B233" s="17"/>
      <c r="C233" s="17"/>
      <c r="D233" s="17"/>
      <c r="E233" s="17"/>
      <c r="F233" s="17"/>
      <c r="G233" s="17"/>
    </row>
    <row r="234" spans="2:7" x14ac:dyDescent="0.2">
      <c r="B234" s="17"/>
      <c r="C234" s="17"/>
      <c r="D234" s="17"/>
      <c r="E234" s="17"/>
      <c r="F234" s="17"/>
      <c r="G234" s="17"/>
    </row>
    <row r="235" spans="2:7" x14ac:dyDescent="0.2">
      <c r="B235" s="17"/>
      <c r="C235" s="17"/>
      <c r="D235" s="17"/>
      <c r="E235" s="17"/>
      <c r="F235" s="17"/>
      <c r="G235" s="17"/>
    </row>
    <row r="236" spans="2:7" x14ac:dyDescent="0.2">
      <c r="B236" s="17"/>
      <c r="C236" s="17"/>
      <c r="D236" s="17"/>
      <c r="E236" s="17"/>
      <c r="F236" s="17"/>
      <c r="G236" s="17"/>
    </row>
    <row r="237" spans="2:7" x14ac:dyDescent="0.2">
      <c r="B237" s="17"/>
      <c r="C237" s="17"/>
      <c r="D237" s="17"/>
      <c r="E237" s="17"/>
      <c r="F237" s="17"/>
      <c r="G237" s="17"/>
    </row>
    <row r="238" spans="2:7" x14ac:dyDescent="0.2">
      <c r="B238" s="17"/>
      <c r="C238" s="17"/>
      <c r="D238" s="17"/>
      <c r="E238" s="17"/>
      <c r="F238" s="17"/>
      <c r="G238" s="17"/>
    </row>
    <row r="239" spans="2:7" x14ac:dyDescent="0.2">
      <c r="B239" s="17"/>
      <c r="C239" s="17"/>
      <c r="D239" s="17"/>
      <c r="E239" s="17"/>
      <c r="F239" s="17"/>
      <c r="G239" s="17"/>
    </row>
    <row r="240" spans="2:7" x14ac:dyDescent="0.2">
      <c r="B240" s="17"/>
      <c r="C240" s="17"/>
      <c r="D240" s="17"/>
      <c r="E240" s="17"/>
      <c r="F240" s="17"/>
      <c r="G240" s="17"/>
    </row>
    <row r="241" spans="2:7" x14ac:dyDescent="0.2">
      <c r="B241" s="17"/>
      <c r="C241" s="17"/>
      <c r="D241" s="17"/>
      <c r="E241" s="17"/>
      <c r="F241" s="17"/>
      <c r="G241" s="17"/>
    </row>
    <row r="242" spans="2:7" x14ac:dyDescent="0.2">
      <c r="B242" s="17"/>
      <c r="C242" s="17"/>
      <c r="D242" s="17"/>
      <c r="E242" s="17"/>
      <c r="F242" s="17"/>
      <c r="G242" s="17"/>
    </row>
    <row r="243" spans="2:7" x14ac:dyDescent="0.2">
      <c r="B243" s="17"/>
      <c r="C243" s="17"/>
      <c r="D243" s="17"/>
      <c r="E243" s="17"/>
      <c r="F243" s="17"/>
      <c r="G243" s="17"/>
    </row>
    <row r="244" spans="2:7" x14ac:dyDescent="0.2">
      <c r="B244" s="17"/>
      <c r="C244" s="17"/>
      <c r="D244" s="17"/>
      <c r="E244" s="17"/>
      <c r="F244" s="17"/>
      <c r="G244" s="17"/>
    </row>
    <row r="245" spans="2:7" x14ac:dyDescent="0.2">
      <c r="B245" s="17"/>
      <c r="C245" s="17"/>
      <c r="D245" s="17"/>
      <c r="E245" s="17"/>
      <c r="F245" s="17"/>
      <c r="G245" s="17"/>
    </row>
    <row r="246" spans="2:7" x14ac:dyDescent="0.2">
      <c r="B246" s="17"/>
      <c r="C246" s="17"/>
      <c r="D246" s="17"/>
      <c r="E246" s="17"/>
      <c r="F246" s="17"/>
      <c r="G246" s="17"/>
    </row>
    <row r="247" spans="2:7" x14ac:dyDescent="0.2">
      <c r="B247" s="17"/>
      <c r="C247" s="17"/>
      <c r="D247" s="17"/>
      <c r="E247" s="17"/>
      <c r="F247" s="17"/>
      <c r="G247" s="17"/>
    </row>
    <row r="248" spans="2:7" x14ac:dyDescent="0.2">
      <c r="B248" s="17"/>
      <c r="C248" s="17"/>
      <c r="D248" s="17"/>
      <c r="E248" s="17"/>
      <c r="F248" s="17"/>
      <c r="G248" s="17"/>
    </row>
    <row r="249" spans="2:7" x14ac:dyDescent="0.2">
      <c r="B249" s="17"/>
      <c r="C249" s="17"/>
      <c r="D249" s="17"/>
      <c r="E249" s="17"/>
      <c r="F249" s="17"/>
      <c r="G249" s="17"/>
    </row>
    <row r="250" spans="2:7" x14ac:dyDescent="0.2">
      <c r="B250" s="17"/>
      <c r="C250" s="17"/>
      <c r="D250" s="17"/>
      <c r="E250" s="17"/>
      <c r="F250" s="17"/>
      <c r="G250" s="17"/>
    </row>
    <row r="251" spans="2:7" x14ac:dyDescent="0.2">
      <c r="B251" s="17"/>
      <c r="C251" s="17"/>
      <c r="D251" s="17"/>
      <c r="E251" s="17"/>
      <c r="F251" s="17"/>
      <c r="G251" s="17"/>
    </row>
    <row r="252" spans="2:7" x14ac:dyDescent="0.2">
      <c r="B252" s="17"/>
      <c r="C252" s="17"/>
      <c r="D252" s="17"/>
      <c r="E252" s="17"/>
      <c r="F252" s="17"/>
      <c r="G252" s="17"/>
    </row>
    <row r="253" spans="2:7" x14ac:dyDescent="0.2">
      <c r="B253" s="17"/>
      <c r="C253" s="17"/>
      <c r="D253" s="17"/>
      <c r="E253" s="17"/>
      <c r="F253" s="17"/>
      <c r="G253" s="17"/>
    </row>
    <row r="254" spans="2:7" x14ac:dyDescent="0.2">
      <c r="B254" s="17"/>
      <c r="C254" s="17"/>
      <c r="D254" s="17"/>
      <c r="E254" s="17"/>
      <c r="F254" s="17"/>
      <c r="G254" s="17"/>
    </row>
    <row r="255" spans="2:7" x14ac:dyDescent="0.2">
      <c r="B255" s="17"/>
      <c r="C255" s="17"/>
      <c r="D255" s="17"/>
      <c r="E255" s="17"/>
      <c r="F255" s="17"/>
      <c r="G255" s="17"/>
    </row>
    <row r="256" spans="2:7" x14ac:dyDescent="0.2">
      <c r="B256" s="17"/>
      <c r="C256" s="17"/>
      <c r="D256" s="17"/>
      <c r="E256" s="17"/>
      <c r="F256" s="17"/>
      <c r="G256" s="17"/>
    </row>
    <row r="257" spans="2:7" x14ac:dyDescent="0.2">
      <c r="B257" s="17"/>
      <c r="C257" s="17"/>
      <c r="D257" s="17"/>
      <c r="E257" s="17"/>
      <c r="F257" s="17"/>
      <c r="G257" s="17"/>
    </row>
    <row r="258" spans="2:7" x14ac:dyDescent="0.2">
      <c r="B258" s="17"/>
      <c r="C258" s="17"/>
      <c r="D258" s="17"/>
      <c r="E258" s="17"/>
      <c r="F258" s="17"/>
      <c r="G258" s="17"/>
    </row>
    <row r="259" spans="2:7" x14ac:dyDescent="0.2">
      <c r="B259" s="17"/>
      <c r="C259" s="17"/>
      <c r="D259" s="17"/>
      <c r="E259" s="17"/>
      <c r="F259" s="17"/>
      <c r="G259" s="17"/>
    </row>
    <row r="260" spans="2:7" x14ac:dyDescent="0.2">
      <c r="B260" s="17"/>
      <c r="C260" s="17"/>
      <c r="D260" s="17"/>
      <c r="E260" s="17"/>
      <c r="F260" s="17"/>
      <c r="G260" s="17"/>
    </row>
    <row r="261" spans="2:7" x14ac:dyDescent="0.2">
      <c r="B261" s="17"/>
      <c r="C261" s="17"/>
      <c r="D261" s="17"/>
      <c r="E261" s="17"/>
      <c r="F261" s="17"/>
      <c r="G261" s="17"/>
    </row>
    <row r="262" spans="2:7" x14ac:dyDescent="0.2">
      <c r="B262" s="17"/>
      <c r="C262" s="17"/>
      <c r="D262" s="17"/>
      <c r="E262" s="17"/>
      <c r="F262" s="17"/>
      <c r="G262" s="17"/>
    </row>
    <row r="263" spans="2:7" x14ac:dyDescent="0.2">
      <c r="B263" s="17"/>
      <c r="C263" s="17"/>
      <c r="D263" s="17"/>
      <c r="E263" s="17"/>
      <c r="F263" s="17"/>
      <c r="G263" s="17"/>
    </row>
    <row r="264" spans="2:7" x14ac:dyDescent="0.2">
      <c r="B264" s="17"/>
      <c r="C264" s="17"/>
      <c r="D264" s="17"/>
      <c r="E264" s="17"/>
      <c r="F264" s="17"/>
      <c r="G264" s="17"/>
    </row>
    <row r="265" spans="2:7" x14ac:dyDescent="0.2">
      <c r="B265" s="17"/>
      <c r="C265" s="17"/>
      <c r="D265" s="17"/>
      <c r="E265" s="17"/>
      <c r="F265" s="17"/>
      <c r="G265" s="17"/>
    </row>
    <row r="266" spans="2:7" x14ac:dyDescent="0.2">
      <c r="B266" s="17"/>
      <c r="C266" s="17"/>
      <c r="D266" s="17"/>
      <c r="E266" s="17"/>
      <c r="F266" s="17"/>
      <c r="G266" s="17"/>
    </row>
    <row r="267" spans="2:7" x14ac:dyDescent="0.2">
      <c r="B267" s="17"/>
      <c r="C267" s="17"/>
      <c r="D267" s="17"/>
      <c r="E267" s="17"/>
      <c r="F267" s="17"/>
      <c r="G267" s="17"/>
    </row>
    <row r="268" spans="2:7" x14ac:dyDescent="0.2">
      <c r="B268" s="17"/>
      <c r="C268" s="17"/>
      <c r="D268" s="17"/>
      <c r="E268" s="17"/>
      <c r="F268" s="17"/>
      <c r="G268" s="17"/>
    </row>
    <row r="269" spans="2:7" x14ac:dyDescent="0.2">
      <c r="B269" s="17"/>
      <c r="C269" s="17"/>
      <c r="D269" s="17"/>
      <c r="E269" s="17"/>
      <c r="F269" s="17"/>
      <c r="G269" s="17"/>
    </row>
    <row r="270" spans="2:7" x14ac:dyDescent="0.2">
      <c r="B270" s="17"/>
      <c r="C270" s="17"/>
      <c r="D270" s="17"/>
      <c r="E270" s="17"/>
      <c r="F270" s="17"/>
      <c r="G270" s="17"/>
    </row>
    <row r="271" spans="2:7" x14ac:dyDescent="0.2">
      <c r="B271" s="17"/>
      <c r="C271" s="17"/>
      <c r="D271" s="17"/>
      <c r="E271" s="17"/>
      <c r="F271" s="17"/>
      <c r="G271" s="17"/>
    </row>
    <row r="272" spans="2:7" x14ac:dyDescent="0.2">
      <c r="B272" s="17"/>
      <c r="C272" s="17"/>
      <c r="D272" s="17"/>
      <c r="E272" s="17"/>
      <c r="F272" s="17"/>
      <c r="G272" s="17"/>
    </row>
    <row r="273" spans="2:7" x14ac:dyDescent="0.2">
      <c r="B273" s="17"/>
      <c r="C273" s="17"/>
      <c r="D273" s="17"/>
      <c r="E273" s="17"/>
      <c r="F273" s="17"/>
      <c r="G273" s="17"/>
    </row>
    <row r="274" spans="2:7" x14ac:dyDescent="0.2">
      <c r="B274" s="17"/>
      <c r="C274" s="17"/>
      <c r="D274" s="17"/>
      <c r="E274" s="17"/>
      <c r="F274" s="17"/>
      <c r="G274" s="17"/>
    </row>
    <row r="275" spans="2:7" x14ac:dyDescent="0.2">
      <c r="B275" s="17"/>
      <c r="C275" s="17"/>
      <c r="D275" s="17"/>
      <c r="E275" s="17"/>
      <c r="F275" s="17"/>
      <c r="G275" s="17"/>
    </row>
    <row r="276" spans="2:7" x14ac:dyDescent="0.2">
      <c r="B276" s="17"/>
      <c r="C276" s="17"/>
      <c r="D276" s="17"/>
      <c r="E276" s="17"/>
      <c r="F276" s="17"/>
      <c r="G276" s="17"/>
    </row>
    <row r="277" spans="2:7" x14ac:dyDescent="0.2">
      <c r="B277" s="17"/>
      <c r="C277" s="17"/>
      <c r="D277" s="17"/>
      <c r="E277" s="17"/>
      <c r="F277" s="17"/>
      <c r="G277" s="17"/>
    </row>
    <row r="278" spans="2:7" x14ac:dyDescent="0.2">
      <c r="B278" s="17"/>
      <c r="C278" s="17"/>
      <c r="D278" s="17"/>
      <c r="E278" s="17"/>
      <c r="F278" s="17"/>
      <c r="G278" s="17"/>
    </row>
    <row r="279" spans="2:7" x14ac:dyDescent="0.2">
      <c r="B279" s="17"/>
      <c r="C279" s="17"/>
      <c r="D279" s="17"/>
      <c r="E279" s="17"/>
      <c r="F279" s="17"/>
      <c r="G279" s="17"/>
    </row>
    <row r="280" spans="2:7" x14ac:dyDescent="0.2">
      <c r="B280" s="17"/>
      <c r="C280" s="17"/>
      <c r="D280" s="17"/>
      <c r="E280" s="17"/>
      <c r="F280" s="17"/>
      <c r="G280" s="17"/>
    </row>
    <row r="281" spans="2:7" x14ac:dyDescent="0.2">
      <c r="B281" s="17"/>
      <c r="C281" s="17"/>
      <c r="D281" s="17"/>
      <c r="E281" s="17"/>
      <c r="F281" s="17"/>
      <c r="G281" s="17"/>
    </row>
    <row r="282" spans="2:7" x14ac:dyDescent="0.2">
      <c r="B282" s="17"/>
      <c r="C282" s="17"/>
      <c r="D282" s="17"/>
      <c r="E282" s="17"/>
      <c r="F282" s="17"/>
      <c r="G282" s="17"/>
    </row>
    <row r="283" spans="2:7" x14ac:dyDescent="0.2">
      <c r="B283" s="17"/>
      <c r="C283" s="17"/>
      <c r="D283" s="17"/>
      <c r="E283" s="17"/>
      <c r="F283" s="17"/>
      <c r="G283" s="17"/>
    </row>
    <row r="284" spans="2:7" x14ac:dyDescent="0.2">
      <c r="B284" s="17"/>
      <c r="C284" s="17"/>
      <c r="D284" s="17"/>
      <c r="E284" s="17"/>
      <c r="F284" s="17"/>
      <c r="G284" s="17"/>
    </row>
    <row r="285" spans="2:7" x14ac:dyDescent="0.2">
      <c r="B285" s="17"/>
      <c r="C285" s="17"/>
      <c r="D285" s="17"/>
      <c r="E285" s="17"/>
      <c r="F285" s="17"/>
      <c r="G285" s="17"/>
    </row>
    <row r="286" spans="2:7" x14ac:dyDescent="0.2">
      <c r="B286" s="17"/>
      <c r="C286" s="17"/>
      <c r="D286" s="17"/>
      <c r="E286" s="17"/>
      <c r="F286" s="17"/>
      <c r="G286" s="17"/>
    </row>
    <row r="287" spans="2:7" x14ac:dyDescent="0.2">
      <c r="B287" s="17"/>
      <c r="C287" s="17"/>
      <c r="D287" s="17"/>
      <c r="E287" s="17"/>
      <c r="F287" s="17"/>
      <c r="G287" s="17"/>
    </row>
    <row r="288" spans="2:7" x14ac:dyDescent="0.2">
      <c r="B288" s="17"/>
      <c r="C288" s="17"/>
      <c r="D288" s="17"/>
      <c r="E288" s="17"/>
      <c r="F288" s="17"/>
      <c r="G288" s="17"/>
    </row>
    <row r="289" spans="2:7" x14ac:dyDescent="0.2">
      <c r="B289" s="17"/>
      <c r="C289" s="17"/>
      <c r="D289" s="17"/>
      <c r="E289" s="17"/>
      <c r="F289" s="17"/>
      <c r="G289" s="17"/>
    </row>
    <row r="290" spans="2:7" x14ac:dyDescent="0.2">
      <c r="B290" s="17"/>
      <c r="C290" s="17"/>
      <c r="D290" s="17"/>
      <c r="E290" s="17"/>
      <c r="F290" s="17"/>
      <c r="G290" s="17"/>
    </row>
    <row r="291" spans="2:7" x14ac:dyDescent="0.2">
      <c r="B291" s="17"/>
      <c r="C291" s="17"/>
      <c r="D291" s="17"/>
      <c r="E291" s="17"/>
      <c r="F291" s="17"/>
      <c r="G291" s="17"/>
    </row>
    <row r="292" spans="2:7" x14ac:dyDescent="0.2">
      <c r="B292" s="17"/>
      <c r="C292" s="17"/>
      <c r="D292" s="17"/>
      <c r="E292" s="17"/>
      <c r="F292" s="17"/>
      <c r="G292" s="17"/>
    </row>
    <row r="293" spans="2:7" x14ac:dyDescent="0.2">
      <c r="B293" s="17"/>
      <c r="C293" s="17"/>
      <c r="D293" s="17"/>
      <c r="E293" s="17"/>
      <c r="F293" s="17"/>
      <c r="G293" s="17"/>
    </row>
    <row r="294" spans="2:7" x14ac:dyDescent="0.2">
      <c r="B294" s="17"/>
      <c r="C294" s="17"/>
      <c r="D294" s="17"/>
      <c r="E294" s="17"/>
      <c r="F294" s="17"/>
      <c r="G294" s="17"/>
    </row>
    <row r="295" spans="2:7" x14ac:dyDescent="0.2">
      <c r="B295" s="17"/>
      <c r="C295" s="17"/>
      <c r="D295" s="17"/>
      <c r="E295" s="17"/>
      <c r="F295" s="17"/>
      <c r="G295" s="17"/>
    </row>
    <row r="296" spans="2:7" x14ac:dyDescent="0.2">
      <c r="B296" s="17"/>
      <c r="C296" s="17"/>
      <c r="D296" s="17"/>
      <c r="E296" s="17"/>
      <c r="F296" s="17"/>
      <c r="G296" s="17"/>
    </row>
    <row r="297" spans="2:7" x14ac:dyDescent="0.2">
      <c r="B297" s="17"/>
      <c r="C297" s="17"/>
      <c r="D297" s="17"/>
      <c r="E297" s="17"/>
      <c r="F297" s="17"/>
      <c r="G297" s="17"/>
    </row>
    <row r="298" spans="2:7" x14ac:dyDescent="0.2">
      <c r="B298" s="17"/>
      <c r="C298" s="17"/>
      <c r="D298" s="17"/>
      <c r="E298" s="17"/>
      <c r="F298" s="17"/>
      <c r="G298" s="17"/>
    </row>
    <row r="299" spans="2:7" x14ac:dyDescent="0.2">
      <c r="B299" s="17"/>
      <c r="C299" s="17"/>
      <c r="D299" s="17"/>
      <c r="E299" s="17"/>
      <c r="F299" s="17"/>
      <c r="G299" s="17"/>
    </row>
    <row r="300" spans="2:7" x14ac:dyDescent="0.2">
      <c r="B300" s="17"/>
      <c r="C300" s="17"/>
      <c r="D300" s="17"/>
      <c r="E300" s="17"/>
      <c r="F300" s="17"/>
      <c r="G300" s="17"/>
    </row>
    <row r="301" spans="2:7" x14ac:dyDescent="0.2">
      <c r="B301" s="17"/>
      <c r="C301" s="17"/>
      <c r="D301" s="17"/>
      <c r="E301" s="17"/>
      <c r="F301" s="17"/>
      <c r="G301" s="17"/>
    </row>
    <row r="302" spans="2:7" x14ac:dyDescent="0.2">
      <c r="B302" s="17"/>
      <c r="C302" s="17"/>
      <c r="D302" s="17"/>
      <c r="E302" s="17"/>
      <c r="F302" s="17"/>
      <c r="G302" s="17"/>
    </row>
    <row r="303" spans="2:7" x14ac:dyDescent="0.2">
      <c r="B303" s="17"/>
      <c r="C303" s="17"/>
      <c r="D303" s="17"/>
      <c r="E303" s="17"/>
      <c r="F303" s="17"/>
      <c r="G303" s="17"/>
    </row>
    <row r="304" spans="2:7" x14ac:dyDescent="0.2">
      <c r="B304" s="17"/>
      <c r="C304" s="17"/>
      <c r="D304" s="17"/>
      <c r="E304" s="17"/>
      <c r="F304" s="17"/>
      <c r="G304" s="17"/>
    </row>
    <row r="305" spans="2:7" x14ac:dyDescent="0.2">
      <c r="B305" s="17"/>
      <c r="C305" s="17"/>
      <c r="D305" s="17"/>
      <c r="E305" s="17"/>
      <c r="F305" s="17"/>
      <c r="G305" s="17"/>
    </row>
    <row r="306" spans="2:7" x14ac:dyDescent="0.2">
      <c r="B306" s="17"/>
      <c r="C306" s="17"/>
      <c r="D306" s="17"/>
      <c r="E306" s="17"/>
      <c r="F306" s="17"/>
      <c r="G306" s="17"/>
    </row>
    <row r="307" spans="2:7" x14ac:dyDescent="0.2">
      <c r="B307" s="17"/>
      <c r="C307" s="17"/>
      <c r="D307" s="17"/>
      <c r="E307" s="17"/>
      <c r="F307" s="17"/>
      <c r="G307" s="17"/>
    </row>
    <row r="308" spans="2:7" x14ac:dyDescent="0.2">
      <c r="B308" s="17"/>
      <c r="C308" s="17"/>
      <c r="D308" s="17"/>
      <c r="E308" s="17"/>
      <c r="F308" s="17"/>
      <c r="G308" s="17"/>
    </row>
    <row r="309" spans="2:7" x14ac:dyDescent="0.2">
      <c r="B309" s="17"/>
      <c r="C309" s="17"/>
      <c r="D309" s="17"/>
      <c r="E309" s="17"/>
      <c r="F309" s="17"/>
      <c r="G309" s="17"/>
    </row>
    <row r="310" spans="2:7" x14ac:dyDescent="0.2">
      <c r="B310" s="17"/>
      <c r="C310" s="17"/>
      <c r="D310" s="17"/>
      <c r="E310" s="17"/>
      <c r="F310" s="17"/>
      <c r="G310" s="17"/>
    </row>
    <row r="311" spans="2:7" x14ac:dyDescent="0.2">
      <c r="B311" s="17"/>
      <c r="C311" s="17"/>
      <c r="D311" s="17"/>
      <c r="E311" s="17"/>
      <c r="F311" s="17"/>
      <c r="G311" s="17"/>
    </row>
    <row r="312" spans="2:7" x14ac:dyDescent="0.2">
      <c r="B312" s="17"/>
      <c r="C312" s="17"/>
      <c r="D312" s="17"/>
      <c r="E312" s="17"/>
      <c r="F312" s="17"/>
      <c r="G312" s="17"/>
    </row>
    <row r="313" spans="2:7" x14ac:dyDescent="0.2">
      <c r="B313" s="17"/>
      <c r="C313" s="17"/>
      <c r="D313" s="17"/>
      <c r="E313" s="17"/>
      <c r="F313" s="17"/>
      <c r="G313" s="17"/>
    </row>
    <row r="314" spans="2:7" x14ac:dyDescent="0.2">
      <c r="B314" s="17"/>
      <c r="C314" s="17"/>
      <c r="D314" s="17"/>
      <c r="E314" s="17"/>
      <c r="F314" s="17"/>
      <c r="G314" s="17"/>
    </row>
    <row r="315" spans="2:7" x14ac:dyDescent="0.2">
      <c r="B315" s="17"/>
      <c r="C315" s="17"/>
      <c r="D315" s="17"/>
      <c r="E315" s="17"/>
      <c r="F315" s="17"/>
      <c r="G315" s="17"/>
    </row>
    <row r="316" spans="2:7" x14ac:dyDescent="0.2">
      <c r="B316" s="17"/>
      <c r="C316" s="17"/>
      <c r="D316" s="17"/>
      <c r="E316" s="17"/>
      <c r="F316" s="17"/>
      <c r="G316" s="17"/>
    </row>
    <row r="317" spans="2:7" x14ac:dyDescent="0.2">
      <c r="B317" s="17"/>
      <c r="C317" s="17"/>
      <c r="D317" s="17"/>
      <c r="E317" s="17"/>
      <c r="F317" s="17"/>
      <c r="G317" s="17"/>
    </row>
    <row r="318" spans="2:7" x14ac:dyDescent="0.2">
      <c r="B318" s="17"/>
      <c r="C318" s="17"/>
      <c r="D318" s="17"/>
      <c r="E318" s="17"/>
      <c r="F318" s="17"/>
      <c r="G318" s="17"/>
    </row>
    <row r="319" spans="2:7" x14ac:dyDescent="0.2">
      <c r="B319" s="17"/>
      <c r="C319" s="17"/>
      <c r="D319" s="17"/>
      <c r="E319" s="17"/>
      <c r="F319" s="17"/>
      <c r="G319" s="17"/>
    </row>
    <row r="320" spans="2:7" x14ac:dyDescent="0.2">
      <c r="B320" s="17"/>
      <c r="C320" s="17"/>
      <c r="D320" s="17"/>
      <c r="E320" s="17"/>
      <c r="F320" s="17"/>
      <c r="G320" s="17"/>
    </row>
    <row r="321" spans="2:7" x14ac:dyDescent="0.2">
      <c r="B321" s="17"/>
      <c r="C321" s="17"/>
      <c r="D321" s="17"/>
      <c r="E321" s="17"/>
      <c r="F321" s="17"/>
      <c r="G321" s="17"/>
    </row>
    <row r="322" spans="2:7" x14ac:dyDescent="0.2">
      <c r="B322" s="17"/>
      <c r="C322" s="17"/>
      <c r="D322" s="17"/>
      <c r="E322" s="17"/>
      <c r="F322" s="17"/>
      <c r="G322" s="17"/>
    </row>
    <row r="323" spans="2:7" x14ac:dyDescent="0.2">
      <c r="B323" s="17"/>
      <c r="C323" s="17"/>
      <c r="D323" s="17"/>
      <c r="E323" s="17"/>
      <c r="F323" s="17"/>
      <c r="G323" s="17"/>
    </row>
    <row r="324" spans="2:7" x14ac:dyDescent="0.2">
      <c r="B324" s="17"/>
      <c r="C324" s="17"/>
      <c r="D324" s="17"/>
      <c r="E324" s="17"/>
      <c r="F324" s="17"/>
      <c r="G324" s="17"/>
    </row>
    <row r="325" spans="2:7" x14ac:dyDescent="0.2">
      <c r="B325" s="17"/>
      <c r="C325" s="17"/>
      <c r="D325" s="17"/>
      <c r="E325" s="17"/>
      <c r="F325" s="17"/>
      <c r="G325" s="17"/>
    </row>
    <row r="326" spans="2:7" x14ac:dyDescent="0.2">
      <c r="B326" s="17"/>
      <c r="C326" s="17"/>
      <c r="D326" s="17"/>
      <c r="E326" s="17"/>
      <c r="F326" s="17"/>
      <c r="G326" s="17"/>
    </row>
    <row r="327" spans="2:7" x14ac:dyDescent="0.2">
      <c r="B327" s="17"/>
      <c r="C327" s="17"/>
      <c r="D327" s="17"/>
      <c r="E327" s="17"/>
      <c r="F327" s="17"/>
      <c r="G327" s="17"/>
    </row>
    <row r="328" spans="2:7" x14ac:dyDescent="0.2">
      <c r="B328" s="17"/>
      <c r="C328" s="17"/>
      <c r="D328" s="17"/>
      <c r="E328" s="17"/>
      <c r="F328" s="17"/>
      <c r="G328" s="17"/>
    </row>
    <row r="329" spans="2:7" x14ac:dyDescent="0.2">
      <c r="B329" s="17"/>
      <c r="C329" s="17"/>
      <c r="D329" s="17"/>
      <c r="E329" s="17"/>
      <c r="F329" s="17"/>
      <c r="G329" s="17"/>
    </row>
    <row r="330" spans="2:7" x14ac:dyDescent="0.2">
      <c r="B330" s="17"/>
      <c r="C330" s="17"/>
      <c r="D330" s="17"/>
      <c r="E330" s="17"/>
      <c r="F330" s="17"/>
      <c r="G330" s="17"/>
    </row>
    <row r="331" spans="2:7" x14ac:dyDescent="0.2">
      <c r="B331" s="17"/>
      <c r="C331" s="17"/>
      <c r="D331" s="17"/>
      <c r="E331" s="17"/>
      <c r="F331" s="17"/>
      <c r="G331" s="17"/>
    </row>
    <row r="332" spans="2:7" x14ac:dyDescent="0.2">
      <c r="B332" s="17"/>
      <c r="C332" s="17"/>
      <c r="D332" s="17"/>
      <c r="E332" s="17"/>
      <c r="F332" s="17"/>
      <c r="G332" s="17"/>
    </row>
    <row r="333" spans="2:7" x14ac:dyDescent="0.2">
      <c r="B333" s="17"/>
      <c r="C333" s="17"/>
      <c r="D333" s="17"/>
      <c r="E333" s="17"/>
      <c r="F333" s="17"/>
      <c r="G333" s="17"/>
    </row>
    <row r="334" spans="2:7" x14ac:dyDescent="0.2">
      <c r="B334" s="17"/>
      <c r="C334" s="17"/>
      <c r="D334" s="17"/>
      <c r="E334" s="17"/>
      <c r="F334" s="17"/>
      <c r="G334" s="17"/>
    </row>
    <row r="335" spans="2:7" x14ac:dyDescent="0.2">
      <c r="B335" s="17"/>
      <c r="C335" s="17"/>
      <c r="D335" s="17"/>
      <c r="E335" s="17"/>
      <c r="F335" s="17"/>
      <c r="G335" s="17"/>
    </row>
    <row r="336" spans="2:7" x14ac:dyDescent="0.2">
      <c r="B336" s="17"/>
      <c r="C336" s="17"/>
      <c r="D336" s="17"/>
      <c r="E336" s="17"/>
      <c r="F336" s="17"/>
      <c r="G336" s="17"/>
    </row>
    <row r="337" spans="2:7" x14ac:dyDescent="0.2">
      <c r="B337" s="17"/>
      <c r="C337" s="17"/>
      <c r="D337" s="17"/>
      <c r="E337" s="17"/>
      <c r="F337" s="17"/>
      <c r="G337" s="17"/>
    </row>
    <row r="338" spans="2:7" x14ac:dyDescent="0.2">
      <c r="B338" s="17"/>
      <c r="C338" s="17"/>
      <c r="D338" s="17"/>
      <c r="E338" s="17"/>
      <c r="F338" s="17"/>
      <c r="G338" s="17"/>
    </row>
    <row r="339" spans="2:7" x14ac:dyDescent="0.2">
      <c r="B339" s="17"/>
      <c r="C339" s="17"/>
      <c r="D339" s="17"/>
      <c r="E339" s="17"/>
      <c r="F339" s="17"/>
      <c r="G339" s="17"/>
    </row>
    <row r="340" spans="2:7" x14ac:dyDescent="0.2">
      <c r="B340" s="17"/>
      <c r="C340" s="17"/>
      <c r="D340" s="17"/>
      <c r="E340" s="17"/>
      <c r="F340" s="17"/>
      <c r="G340" s="17"/>
    </row>
    <row r="341" spans="2:7" x14ac:dyDescent="0.2">
      <c r="B341" s="17"/>
      <c r="C341" s="17"/>
      <c r="D341" s="17"/>
      <c r="E341" s="17"/>
      <c r="F341" s="17"/>
      <c r="G341" s="17"/>
    </row>
    <row r="342" spans="2:7" x14ac:dyDescent="0.2">
      <c r="B342" s="17"/>
      <c r="C342" s="17"/>
      <c r="D342" s="17"/>
      <c r="E342" s="17"/>
      <c r="F342" s="17"/>
      <c r="G342" s="17"/>
    </row>
    <row r="343" spans="2:7" x14ac:dyDescent="0.2">
      <c r="B343" s="17"/>
      <c r="C343" s="17"/>
      <c r="D343" s="17"/>
      <c r="E343" s="17"/>
      <c r="F343" s="17"/>
      <c r="G343" s="17"/>
    </row>
    <row r="344" spans="2:7" x14ac:dyDescent="0.2">
      <c r="B344" s="17"/>
      <c r="C344" s="17"/>
      <c r="D344" s="17"/>
      <c r="E344" s="17"/>
      <c r="F344" s="17"/>
      <c r="G344" s="17"/>
    </row>
    <row r="345" spans="2:7" x14ac:dyDescent="0.2">
      <c r="B345" s="17"/>
      <c r="C345" s="17"/>
      <c r="D345" s="17"/>
      <c r="E345" s="17"/>
      <c r="F345" s="17"/>
      <c r="G345" s="17"/>
    </row>
  </sheetData>
  <sheetProtection password="EF30" sheet="1" objects="1" scenarios="1"/>
  <customSheetViews>
    <customSheetView guid="{03FC466C-2CC9-4B49-AE3C-0333295BFF6C}" hiddenRows="1" topLeftCell="A42">
      <selection activeCell="I70" sqref="I70"/>
      <pageMargins left="0.7" right="0.7" top="0.75" bottom="0.75" header="0.3" footer="0.3"/>
      <pageSetup orientation="landscape" horizontalDpi="1200" verticalDpi="1200" r:id="rId1"/>
    </customSheetView>
  </customSheetViews>
  <pageMargins left="0.7" right="0.7" top="0.75" bottom="0.75" header="0.3" footer="0.3"/>
  <pageSetup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4"/>
  <sheetViews>
    <sheetView showGridLines="0" showRowColHeaders="0" tabSelected="1" workbookViewId="0">
      <selection activeCell="F11" sqref="F11"/>
    </sheetView>
  </sheetViews>
  <sheetFormatPr defaultColWidth="9.14453125" defaultRowHeight="15" x14ac:dyDescent="0.2"/>
  <cols>
    <col min="1" max="2" width="9.14453125" style="17"/>
    <col min="3" max="3" width="118.91796875" style="17" customWidth="1"/>
    <col min="4" max="4" width="29.0546875" style="17" customWidth="1"/>
    <col min="5" max="16384" width="9.14453125" style="17"/>
  </cols>
  <sheetData>
    <row r="2" spans="1:10" ht="15.75" thickBot="1" x14ac:dyDescent="0.25">
      <c r="E2" s="16"/>
      <c r="F2" s="16"/>
      <c r="G2" s="16"/>
      <c r="H2" s="16"/>
    </row>
    <row r="3" spans="1:10" ht="24" thickBot="1" x14ac:dyDescent="0.35">
      <c r="B3" s="97" t="s">
        <v>25</v>
      </c>
      <c r="C3" s="98"/>
      <c r="D3" s="99"/>
      <c r="E3" s="78"/>
      <c r="F3" s="78"/>
      <c r="G3" s="78"/>
      <c r="H3" s="78"/>
      <c r="I3" s="72"/>
      <c r="J3" s="73"/>
    </row>
    <row r="4" spans="1:10" ht="30" customHeight="1" x14ac:dyDescent="0.25">
      <c r="B4" s="100">
        <v>1</v>
      </c>
      <c r="C4" s="101" t="s">
        <v>70</v>
      </c>
      <c r="D4" s="102"/>
      <c r="E4" s="74"/>
      <c r="F4" s="75"/>
      <c r="G4" s="76"/>
      <c r="H4" s="76"/>
      <c r="I4" s="72"/>
      <c r="J4" s="73"/>
    </row>
    <row r="5" spans="1:10" ht="24.75" customHeight="1" x14ac:dyDescent="0.25">
      <c r="B5" s="103">
        <v>2</v>
      </c>
      <c r="C5" s="104" t="s">
        <v>71</v>
      </c>
      <c r="D5" s="105"/>
      <c r="E5" s="68"/>
      <c r="F5" s="69"/>
      <c r="G5" s="70"/>
      <c r="H5" s="70"/>
      <c r="I5" s="72"/>
      <c r="J5" s="73"/>
    </row>
    <row r="6" spans="1:10" ht="27" customHeight="1" thickBot="1" x14ac:dyDescent="0.3">
      <c r="B6" s="106">
        <v>3</v>
      </c>
      <c r="C6" s="107" t="s">
        <v>72</v>
      </c>
      <c r="D6" s="108"/>
      <c r="E6" s="68"/>
      <c r="F6" s="69"/>
      <c r="G6" s="70"/>
      <c r="H6" s="70"/>
      <c r="I6" s="72"/>
      <c r="J6" s="73"/>
    </row>
    <row r="7" spans="1:10" ht="34.5" customHeight="1" thickBot="1" x14ac:dyDescent="0.35">
      <c r="B7" s="177" t="s">
        <v>76</v>
      </c>
      <c r="C7" s="178"/>
      <c r="D7" s="179"/>
      <c r="E7" s="74"/>
      <c r="F7" s="75"/>
      <c r="G7" s="76"/>
      <c r="H7" s="76"/>
      <c r="I7" s="72"/>
      <c r="J7" s="73"/>
    </row>
    <row r="8" spans="1:10" ht="47.25" thickBot="1" x14ac:dyDescent="0.7">
      <c r="B8" s="109"/>
      <c r="C8" s="109"/>
      <c r="D8" s="109"/>
      <c r="E8" s="77"/>
      <c r="F8" s="16"/>
      <c r="G8" s="16"/>
      <c r="H8" s="16"/>
    </row>
    <row r="9" spans="1:10" ht="43.5" customHeight="1" thickBot="1" x14ac:dyDescent="0.6">
      <c r="B9" s="58"/>
      <c r="C9" s="51" t="s">
        <v>24</v>
      </c>
      <c r="D9" s="52"/>
      <c r="E9" s="43"/>
      <c r="F9" s="44"/>
    </row>
    <row r="10" spans="1:10" ht="0.75" customHeight="1" thickBot="1" x14ac:dyDescent="0.6">
      <c r="A10" s="16"/>
      <c r="B10" s="58"/>
      <c r="C10" s="53" t="s">
        <v>58</v>
      </c>
      <c r="D10" s="54">
        <f>('Expense sheet'!G35+'Expense sheet'!E68)</f>
        <v>289805.55555555556</v>
      </c>
      <c r="E10" s="42"/>
      <c r="F10" s="45"/>
    </row>
    <row r="11" spans="1:10" ht="46.5" thickBot="1" x14ac:dyDescent="0.6">
      <c r="A11" s="16"/>
      <c r="B11" s="58"/>
      <c r="C11" s="55" t="s">
        <v>8</v>
      </c>
      <c r="D11" s="46">
        <v>22</v>
      </c>
      <c r="E11" s="42"/>
      <c r="F11" s="45"/>
    </row>
    <row r="12" spans="1:10" ht="46.5" thickBot="1" x14ac:dyDescent="0.6">
      <c r="A12" s="16"/>
      <c r="B12" s="58"/>
      <c r="C12" s="56"/>
      <c r="D12" s="57">
        <f>SUM(D10/D11)</f>
        <v>13172.979797979799</v>
      </c>
      <c r="E12" s="42"/>
      <c r="F12" s="45"/>
    </row>
    <row r="13" spans="1:10" ht="46.5" thickBot="1" x14ac:dyDescent="0.6">
      <c r="A13" s="16"/>
      <c r="B13" s="58"/>
      <c r="C13" s="58"/>
      <c r="D13" s="58"/>
      <c r="E13" s="42"/>
      <c r="F13" s="45"/>
    </row>
    <row r="14" spans="1:10" ht="45.75" x14ac:dyDescent="0.55000000000000004">
      <c r="A14" s="16"/>
      <c r="B14" s="58"/>
      <c r="C14" s="51" t="s">
        <v>59</v>
      </c>
      <c r="D14" s="59"/>
      <c r="E14" s="42"/>
      <c r="F14" s="47"/>
    </row>
    <row r="15" spans="1:10" ht="45.75" x14ac:dyDescent="0.55000000000000004">
      <c r="A15" s="16"/>
      <c r="B15" s="58"/>
      <c r="C15" s="60" t="s">
        <v>65</v>
      </c>
      <c r="D15" s="48">
        <v>9</v>
      </c>
      <c r="E15" s="42"/>
      <c r="F15" s="45"/>
    </row>
    <row r="16" spans="1:10" ht="45.75" x14ac:dyDescent="0.55000000000000004">
      <c r="A16" s="16"/>
      <c r="B16" s="58"/>
      <c r="C16" s="60" t="s">
        <v>31</v>
      </c>
      <c r="D16" s="48">
        <v>9</v>
      </c>
      <c r="E16" s="42"/>
      <c r="F16" s="45"/>
    </row>
    <row r="17" spans="1:6" ht="0.75" customHeight="1" x14ac:dyDescent="0.55000000000000004">
      <c r="A17" s="16"/>
      <c r="B17" s="58"/>
      <c r="C17" s="60" t="s">
        <v>9</v>
      </c>
      <c r="D17" s="61">
        <f>SUM(D12)</f>
        <v>13172.979797979799</v>
      </c>
      <c r="E17" s="42"/>
      <c r="F17" s="45"/>
    </row>
    <row r="18" spans="1:6" ht="46.5" thickBot="1" x14ac:dyDescent="0.6">
      <c r="A18" s="16"/>
      <c r="B18" s="58"/>
      <c r="C18" s="62" t="s">
        <v>60</v>
      </c>
      <c r="D18" s="63">
        <f>SUM(D15/D16*D17)</f>
        <v>13172.979797979799</v>
      </c>
      <c r="E18" s="42"/>
      <c r="F18" s="45"/>
    </row>
    <row r="19" spans="1:6" ht="30" customHeight="1" x14ac:dyDescent="0.55000000000000004">
      <c r="A19" s="16"/>
      <c r="B19" s="110"/>
      <c r="C19" s="58"/>
      <c r="D19" s="58"/>
      <c r="E19" s="49"/>
      <c r="F19" s="45"/>
    </row>
    <row r="20" spans="1:6" ht="29.25" x14ac:dyDescent="0.35">
      <c r="A20" s="16"/>
      <c r="B20" s="45"/>
      <c r="C20" s="45"/>
      <c r="D20" s="45"/>
      <c r="E20" s="45"/>
      <c r="F20" s="45"/>
    </row>
    <row r="21" spans="1:6" x14ac:dyDescent="0.2">
      <c r="B21" s="16"/>
      <c r="C21" s="16"/>
      <c r="D21" s="16"/>
      <c r="E21" s="16"/>
    </row>
    <row r="22" spans="1:6" x14ac:dyDescent="0.2">
      <c r="B22" s="16"/>
      <c r="C22" s="30"/>
      <c r="D22" s="31"/>
      <c r="E22" s="16"/>
    </row>
    <row r="23" spans="1:6" x14ac:dyDescent="0.2">
      <c r="B23" s="16"/>
      <c r="C23" s="16"/>
      <c r="D23" s="16"/>
      <c r="E23" s="16"/>
    </row>
    <row r="24" spans="1:6" x14ac:dyDescent="0.2">
      <c r="B24" s="16"/>
      <c r="C24" s="16"/>
      <c r="D24" s="16"/>
      <c r="E24" s="16"/>
    </row>
    <row r="25" spans="1:6" x14ac:dyDescent="0.2">
      <c r="A25" s="16"/>
      <c r="B25" s="16"/>
      <c r="C25" s="16"/>
      <c r="D25" s="16"/>
      <c r="E25" s="16"/>
    </row>
    <row r="26" spans="1:6" ht="18" x14ac:dyDescent="0.25">
      <c r="A26" s="16"/>
      <c r="B26" s="50"/>
      <c r="C26" s="16"/>
      <c r="D26" s="16"/>
      <c r="E26" s="16"/>
    </row>
    <row r="27" spans="1:6" ht="18" x14ac:dyDescent="0.25">
      <c r="A27" s="16"/>
      <c r="B27" s="16"/>
      <c r="C27" s="50"/>
      <c r="D27" s="50"/>
      <c r="E27" s="16"/>
    </row>
    <row r="28" spans="1:6" x14ac:dyDescent="0.2">
      <c r="A28" s="16"/>
      <c r="B28" s="16"/>
      <c r="C28" s="32"/>
      <c r="D28" s="16"/>
      <c r="E28" s="16"/>
    </row>
    <row r="29" spans="1:6" x14ac:dyDescent="0.2">
      <c r="A29" s="16"/>
      <c r="B29" s="16"/>
      <c r="C29" s="32"/>
      <c r="D29" s="16"/>
      <c r="E29" s="16"/>
    </row>
    <row r="30" spans="1:6" x14ac:dyDescent="0.2">
      <c r="A30" s="16"/>
      <c r="B30" s="33"/>
      <c r="C30" s="16"/>
      <c r="D30" s="16"/>
      <c r="E30" s="16"/>
    </row>
    <row r="31" spans="1:6" x14ac:dyDescent="0.2">
      <c r="A31" s="16"/>
      <c r="B31" s="16"/>
      <c r="C31" s="34"/>
      <c r="D31" s="16"/>
      <c r="E31" s="16"/>
    </row>
    <row r="32" spans="1:6" x14ac:dyDescent="0.2">
      <c r="A32" s="16"/>
      <c r="B32" s="33"/>
      <c r="C32" s="16"/>
      <c r="D32" s="16"/>
      <c r="E32" s="16"/>
    </row>
    <row r="33" spans="1:5" x14ac:dyDescent="0.2">
      <c r="A33" s="16"/>
      <c r="B33" s="16"/>
      <c r="C33" s="16"/>
      <c r="D33" s="16"/>
      <c r="E33" s="16"/>
    </row>
    <row r="34" spans="1:5" x14ac:dyDescent="0.2">
      <c r="C34" s="16"/>
      <c r="D34" s="16"/>
    </row>
  </sheetData>
  <sheetProtection password="EF30" sheet="1" objects="1" scenarios="1"/>
  <customSheetViews>
    <customSheetView guid="{03FC466C-2CC9-4B49-AE3C-0333295BFF6C}" hiddenRows="1" topLeftCell="A16">
      <selection activeCell="B15" sqref="B15:E21"/>
      <pageMargins left="0.7" right="0.7" top="0.75" bottom="0.75" header="0.3" footer="0.3"/>
    </customSheetView>
  </customSheetViews>
  <mergeCells count="1"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9"/>
  <sheetViews>
    <sheetView showGridLines="0" showRowColHeaders="0" workbookViewId="0">
      <selection activeCell="B11" sqref="B11"/>
    </sheetView>
  </sheetViews>
  <sheetFormatPr defaultColWidth="9.14453125" defaultRowHeight="15" x14ac:dyDescent="0.2"/>
  <cols>
    <col min="1" max="1" width="9.14453125" style="17"/>
    <col min="2" max="2" width="53.26953125" style="17" customWidth="1"/>
    <col min="3" max="3" width="13.98828125" style="17" customWidth="1"/>
    <col min="4" max="4" width="29.19140625" style="17" customWidth="1"/>
    <col min="5" max="5" width="23" style="17" customWidth="1"/>
    <col min="6" max="16384" width="9.14453125" style="17"/>
  </cols>
  <sheetData>
    <row r="2" spans="2:5" ht="15.75" thickBot="1" x14ac:dyDescent="0.25">
      <c r="B2" s="79"/>
      <c r="C2" s="79"/>
      <c r="D2" s="79"/>
      <c r="E2" s="79"/>
    </row>
    <row r="3" spans="2:5" ht="33.75" thickBot="1" x14ac:dyDescent="0.45">
      <c r="B3" s="90" t="s">
        <v>74</v>
      </c>
      <c r="C3" s="91"/>
      <c r="D3" s="91"/>
      <c r="E3" s="92"/>
    </row>
    <row r="4" spans="2:5" ht="33.75" thickBot="1" x14ac:dyDescent="0.45">
      <c r="B4" s="93" t="s">
        <v>75</v>
      </c>
      <c r="C4" s="94"/>
      <c r="D4" s="94"/>
      <c r="E4" s="95"/>
    </row>
    <row r="5" spans="2:5" ht="15.75" thickBot="1" x14ac:dyDescent="0.25">
      <c r="B5" s="79"/>
      <c r="C5" s="79"/>
      <c r="D5" s="79"/>
      <c r="E5" s="79"/>
    </row>
    <row r="6" spans="2:5" ht="30" thickBot="1" x14ac:dyDescent="0.4">
      <c r="B6" s="180" t="s">
        <v>10</v>
      </c>
      <c r="C6" s="181"/>
      <c r="D6" s="181"/>
      <c r="E6" s="182"/>
    </row>
    <row r="7" spans="2:5" ht="22.5" x14ac:dyDescent="0.25">
      <c r="B7" s="96" t="s">
        <v>11</v>
      </c>
      <c r="C7" s="96" t="s">
        <v>12</v>
      </c>
      <c r="D7" s="96" t="s">
        <v>13</v>
      </c>
      <c r="E7" s="35" t="s">
        <v>14</v>
      </c>
    </row>
    <row r="8" spans="2:5" ht="20.25" x14ac:dyDescent="0.25">
      <c r="B8" s="27" t="s">
        <v>15</v>
      </c>
      <c r="C8" s="28">
        <v>5</v>
      </c>
      <c r="D8" s="28">
        <v>3000</v>
      </c>
      <c r="E8" s="36">
        <f>SUM(C8*D8)</f>
        <v>15000</v>
      </c>
    </row>
    <row r="9" spans="2:5" ht="20.25" x14ac:dyDescent="0.25">
      <c r="B9" s="27" t="s">
        <v>16</v>
      </c>
      <c r="C9" s="28">
        <v>10</v>
      </c>
      <c r="D9" s="28">
        <v>1200</v>
      </c>
      <c r="E9" s="36">
        <f>SUM(C9*D9)</f>
        <v>12000</v>
      </c>
    </row>
    <row r="10" spans="2:5" ht="20.25" x14ac:dyDescent="0.25">
      <c r="B10" s="27" t="s">
        <v>17</v>
      </c>
      <c r="C10" s="28">
        <v>5</v>
      </c>
      <c r="D10" s="28">
        <v>1000</v>
      </c>
      <c r="E10" s="36">
        <f t="shared" ref="E10:E43" si="0">SUM(C10*D10)</f>
        <v>5000</v>
      </c>
    </row>
    <row r="11" spans="2:5" ht="20.25" x14ac:dyDescent="0.25">
      <c r="B11" s="27" t="s">
        <v>96</v>
      </c>
      <c r="C11" s="28">
        <v>2</v>
      </c>
      <c r="D11" s="28">
        <v>400</v>
      </c>
      <c r="E11" s="36">
        <f t="shared" si="0"/>
        <v>800</v>
      </c>
    </row>
    <row r="12" spans="2:5" ht="20.25" x14ac:dyDescent="0.25">
      <c r="B12" s="27" t="s">
        <v>18</v>
      </c>
      <c r="C12" s="28">
        <v>1</v>
      </c>
      <c r="D12" s="28">
        <v>200</v>
      </c>
      <c r="E12" s="36">
        <f t="shared" si="0"/>
        <v>200</v>
      </c>
    </row>
    <row r="13" spans="2:5" ht="20.25" x14ac:dyDescent="0.25">
      <c r="B13" s="27" t="s">
        <v>19</v>
      </c>
      <c r="C13" s="28">
        <v>1</v>
      </c>
      <c r="D13" s="28">
        <v>200</v>
      </c>
      <c r="E13" s="36">
        <f t="shared" si="0"/>
        <v>200</v>
      </c>
    </row>
    <row r="14" spans="2:5" ht="20.25" x14ac:dyDescent="0.25">
      <c r="B14" s="27" t="s">
        <v>20</v>
      </c>
      <c r="C14" s="28">
        <v>8</v>
      </c>
      <c r="D14" s="28">
        <v>500</v>
      </c>
      <c r="E14" s="36">
        <f t="shared" si="0"/>
        <v>4000</v>
      </c>
    </row>
    <row r="15" spans="2:5" ht="20.25" x14ac:dyDescent="0.25">
      <c r="B15" s="27" t="s">
        <v>21</v>
      </c>
      <c r="C15" s="28">
        <v>8</v>
      </c>
      <c r="D15" s="28">
        <v>7000</v>
      </c>
      <c r="E15" s="36">
        <f t="shared" si="0"/>
        <v>56000</v>
      </c>
    </row>
    <row r="16" spans="2:5" ht="20.25" x14ac:dyDescent="0.25">
      <c r="B16" s="27"/>
      <c r="C16" s="28"/>
      <c r="D16" s="28"/>
      <c r="E16" s="36">
        <f t="shared" si="0"/>
        <v>0</v>
      </c>
    </row>
    <row r="17" spans="2:5" ht="20.25" x14ac:dyDescent="0.25">
      <c r="B17" s="27"/>
      <c r="C17" s="28"/>
      <c r="D17" s="28"/>
      <c r="E17" s="36">
        <f t="shared" si="0"/>
        <v>0</v>
      </c>
    </row>
    <row r="18" spans="2:5" ht="20.25" x14ac:dyDescent="0.25">
      <c r="B18" s="27"/>
      <c r="C18" s="28"/>
      <c r="D18" s="28"/>
      <c r="E18" s="36">
        <f t="shared" si="0"/>
        <v>0</v>
      </c>
    </row>
    <row r="19" spans="2:5" ht="20.25" x14ac:dyDescent="0.25">
      <c r="B19" s="27"/>
      <c r="C19" s="28"/>
      <c r="D19" s="28"/>
      <c r="E19" s="36">
        <f t="shared" si="0"/>
        <v>0</v>
      </c>
    </row>
    <row r="20" spans="2:5" ht="20.25" x14ac:dyDescent="0.25">
      <c r="B20" s="27"/>
      <c r="C20" s="28"/>
      <c r="D20" s="28"/>
      <c r="E20" s="36">
        <f t="shared" si="0"/>
        <v>0</v>
      </c>
    </row>
    <row r="21" spans="2:5" ht="20.25" x14ac:dyDescent="0.25">
      <c r="B21" s="27"/>
      <c r="C21" s="28"/>
      <c r="D21" s="28"/>
      <c r="E21" s="36">
        <f t="shared" si="0"/>
        <v>0</v>
      </c>
    </row>
    <row r="22" spans="2:5" ht="20.25" x14ac:dyDescent="0.25">
      <c r="B22" s="27"/>
      <c r="C22" s="28"/>
      <c r="D22" s="28"/>
      <c r="E22" s="36">
        <f t="shared" si="0"/>
        <v>0</v>
      </c>
    </row>
    <row r="23" spans="2:5" ht="20.25" x14ac:dyDescent="0.25">
      <c r="B23" s="27"/>
      <c r="C23" s="28"/>
      <c r="D23" s="28"/>
      <c r="E23" s="36">
        <f t="shared" si="0"/>
        <v>0</v>
      </c>
    </row>
    <row r="24" spans="2:5" ht="20.25" x14ac:dyDescent="0.25">
      <c r="B24" s="27"/>
      <c r="C24" s="28"/>
      <c r="D24" s="28"/>
      <c r="E24" s="36">
        <f t="shared" si="0"/>
        <v>0</v>
      </c>
    </row>
    <row r="25" spans="2:5" ht="20.25" x14ac:dyDescent="0.25">
      <c r="B25" s="27"/>
      <c r="C25" s="28"/>
      <c r="D25" s="28"/>
      <c r="E25" s="36">
        <f t="shared" si="0"/>
        <v>0</v>
      </c>
    </row>
    <row r="26" spans="2:5" ht="20.25" x14ac:dyDescent="0.25">
      <c r="B26" s="27"/>
      <c r="C26" s="28"/>
      <c r="D26" s="28"/>
      <c r="E26" s="36">
        <f t="shared" si="0"/>
        <v>0</v>
      </c>
    </row>
    <row r="27" spans="2:5" ht="20.25" x14ac:dyDescent="0.25">
      <c r="B27" s="27"/>
      <c r="C27" s="28"/>
      <c r="D27" s="28"/>
      <c r="E27" s="36">
        <f t="shared" si="0"/>
        <v>0</v>
      </c>
    </row>
    <row r="28" spans="2:5" ht="20.25" x14ac:dyDescent="0.25">
      <c r="B28" s="27"/>
      <c r="C28" s="28"/>
      <c r="D28" s="28"/>
      <c r="E28" s="36">
        <f t="shared" si="0"/>
        <v>0</v>
      </c>
    </row>
    <row r="29" spans="2:5" ht="20.25" x14ac:dyDescent="0.25">
      <c r="B29" s="27"/>
      <c r="C29" s="28"/>
      <c r="D29" s="28"/>
      <c r="E29" s="36">
        <f t="shared" si="0"/>
        <v>0</v>
      </c>
    </row>
    <row r="30" spans="2:5" ht="20.25" x14ac:dyDescent="0.25">
      <c r="B30" s="27"/>
      <c r="C30" s="28"/>
      <c r="D30" s="28"/>
      <c r="E30" s="36">
        <f t="shared" si="0"/>
        <v>0</v>
      </c>
    </row>
    <row r="31" spans="2:5" ht="20.25" x14ac:dyDescent="0.25">
      <c r="B31" s="27"/>
      <c r="C31" s="28"/>
      <c r="D31" s="28"/>
      <c r="E31" s="36">
        <f t="shared" si="0"/>
        <v>0</v>
      </c>
    </row>
    <row r="32" spans="2:5" ht="20.25" x14ac:dyDescent="0.25">
      <c r="B32" s="27"/>
      <c r="C32" s="28"/>
      <c r="D32" s="28"/>
      <c r="E32" s="36">
        <f t="shared" si="0"/>
        <v>0</v>
      </c>
    </row>
    <row r="33" spans="2:5" ht="20.25" x14ac:dyDescent="0.25">
      <c r="B33" s="27"/>
      <c r="C33" s="28"/>
      <c r="D33" s="28"/>
      <c r="E33" s="36">
        <f t="shared" si="0"/>
        <v>0</v>
      </c>
    </row>
    <row r="34" spans="2:5" ht="20.25" x14ac:dyDescent="0.25">
      <c r="B34" s="27"/>
      <c r="C34" s="28"/>
      <c r="D34" s="28"/>
      <c r="E34" s="36">
        <f t="shared" si="0"/>
        <v>0</v>
      </c>
    </row>
    <row r="35" spans="2:5" ht="20.25" x14ac:dyDescent="0.25">
      <c r="B35" s="27"/>
      <c r="C35" s="28"/>
      <c r="D35" s="28"/>
      <c r="E35" s="36">
        <f t="shared" si="0"/>
        <v>0</v>
      </c>
    </row>
    <row r="36" spans="2:5" ht="20.25" x14ac:dyDescent="0.25">
      <c r="B36" s="27"/>
      <c r="C36" s="28"/>
      <c r="D36" s="28"/>
      <c r="E36" s="36">
        <f t="shared" si="0"/>
        <v>0</v>
      </c>
    </row>
    <row r="37" spans="2:5" ht="20.25" x14ac:dyDescent="0.25">
      <c r="B37" s="27"/>
      <c r="C37" s="28"/>
      <c r="D37" s="28"/>
      <c r="E37" s="36">
        <f t="shared" si="0"/>
        <v>0</v>
      </c>
    </row>
    <row r="38" spans="2:5" ht="20.25" x14ac:dyDescent="0.25">
      <c r="B38" s="27"/>
      <c r="C38" s="28"/>
      <c r="D38" s="28"/>
      <c r="E38" s="36">
        <f t="shared" si="0"/>
        <v>0</v>
      </c>
    </row>
    <row r="39" spans="2:5" ht="20.25" x14ac:dyDescent="0.25">
      <c r="B39" s="27"/>
      <c r="C39" s="28"/>
      <c r="D39" s="28"/>
      <c r="E39" s="36">
        <f t="shared" si="0"/>
        <v>0</v>
      </c>
    </row>
    <row r="40" spans="2:5" ht="20.25" x14ac:dyDescent="0.25">
      <c r="B40" s="27"/>
      <c r="C40" s="28"/>
      <c r="D40" s="28"/>
      <c r="E40" s="36">
        <f t="shared" si="0"/>
        <v>0</v>
      </c>
    </row>
    <row r="41" spans="2:5" ht="20.25" x14ac:dyDescent="0.25">
      <c r="B41" s="27"/>
      <c r="C41" s="28"/>
      <c r="D41" s="28"/>
      <c r="E41" s="36">
        <f t="shared" si="0"/>
        <v>0</v>
      </c>
    </row>
    <row r="42" spans="2:5" ht="20.25" x14ac:dyDescent="0.25">
      <c r="B42" s="27"/>
      <c r="C42" s="28"/>
      <c r="D42" s="28"/>
      <c r="E42" s="36">
        <f t="shared" si="0"/>
        <v>0</v>
      </c>
    </row>
    <row r="43" spans="2:5" ht="20.25" x14ac:dyDescent="0.25">
      <c r="B43" s="27"/>
      <c r="C43" s="28"/>
      <c r="D43" s="28"/>
      <c r="E43" s="36">
        <f t="shared" si="0"/>
        <v>0</v>
      </c>
    </row>
    <row r="44" spans="2:5" ht="29.25" x14ac:dyDescent="0.35">
      <c r="B44" s="37"/>
      <c r="C44" s="38"/>
      <c r="D44" s="38"/>
      <c r="E44" s="39">
        <f>SUM(E8:E43)</f>
        <v>93200</v>
      </c>
    </row>
    <row r="45" spans="2:5" ht="29.25" x14ac:dyDescent="0.35">
      <c r="B45" s="40" t="s">
        <v>32</v>
      </c>
      <c r="C45" s="41"/>
      <c r="D45" s="41"/>
      <c r="E45" s="40">
        <f>SUM('running cost'!D18+E44)</f>
        <v>106372.9797979798</v>
      </c>
    </row>
    <row r="46" spans="2:5" ht="33" x14ac:dyDescent="0.4">
      <c r="B46" s="29"/>
      <c r="C46" s="29"/>
      <c r="D46" s="29"/>
      <c r="E46" s="29"/>
    </row>
    <row r="47" spans="2:5" x14ac:dyDescent="0.2">
      <c r="B47" s="16"/>
      <c r="C47" s="30"/>
      <c r="D47" s="31"/>
      <c r="E47" s="16"/>
    </row>
    <row r="49" spans="1:5" x14ac:dyDescent="0.2">
      <c r="A49" s="16"/>
    </row>
    <row r="50" spans="1:5" x14ac:dyDescent="0.2">
      <c r="A50" s="16"/>
      <c r="B50" s="16"/>
      <c r="C50" s="16"/>
      <c r="D50" s="16"/>
      <c r="E50" s="16"/>
    </row>
    <row r="51" spans="1:5" x14ac:dyDescent="0.2">
      <c r="A51" s="16"/>
      <c r="B51" s="16"/>
      <c r="C51" s="16"/>
      <c r="D51" s="16"/>
      <c r="E51" s="16"/>
    </row>
    <row r="52" spans="1:5" ht="18" x14ac:dyDescent="0.25">
      <c r="A52" s="16"/>
      <c r="B52" s="183"/>
      <c r="C52" s="183"/>
      <c r="D52" s="183"/>
      <c r="E52" s="16"/>
    </row>
    <row r="53" spans="1:5" x14ac:dyDescent="0.2">
      <c r="A53" s="16"/>
      <c r="B53" s="16"/>
      <c r="C53" s="32"/>
      <c r="D53" s="16"/>
      <c r="E53" s="16"/>
    </row>
    <row r="54" spans="1:5" x14ac:dyDescent="0.2">
      <c r="A54" s="16"/>
      <c r="B54" s="16"/>
      <c r="C54" s="32"/>
      <c r="D54" s="16"/>
      <c r="E54" s="16"/>
    </row>
    <row r="55" spans="1:5" x14ac:dyDescent="0.2">
      <c r="A55" s="16"/>
      <c r="B55" s="16"/>
      <c r="C55" s="16"/>
      <c r="D55" s="16"/>
      <c r="E55" s="16"/>
    </row>
    <row r="56" spans="1:5" x14ac:dyDescent="0.2">
      <c r="A56" s="16"/>
      <c r="B56" s="33"/>
      <c r="C56" s="34"/>
      <c r="D56" s="16"/>
      <c r="E56" s="16"/>
    </row>
    <row r="57" spans="1:5" x14ac:dyDescent="0.2">
      <c r="A57" s="16"/>
      <c r="B57" s="16"/>
      <c r="C57" s="16"/>
      <c r="D57" s="16"/>
      <c r="E57" s="16"/>
    </row>
    <row r="58" spans="1:5" x14ac:dyDescent="0.2">
      <c r="B58" s="33"/>
      <c r="C58" s="16"/>
      <c r="D58" s="34"/>
      <c r="E58" s="16"/>
    </row>
    <row r="59" spans="1:5" x14ac:dyDescent="0.2">
      <c r="B59" s="16"/>
      <c r="C59" s="16"/>
      <c r="D59" s="16"/>
      <c r="E59" s="16"/>
    </row>
  </sheetData>
  <sheetProtection password="EF30" sheet="1" objects="1" scenarios="1"/>
  <customSheetViews>
    <customSheetView guid="{03FC466C-2CC9-4B49-AE3C-0333295BFF6C}" topLeftCell="A24">
      <selection activeCell="C44" sqref="C44"/>
      <pageMargins left="0.7" right="0.7" top="0.75" bottom="0.75" header="0.3" footer="0.3"/>
    </customSheetView>
  </customSheetViews>
  <mergeCells count="2">
    <mergeCell ref="B6:E6"/>
    <mergeCell ref="B52:D52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showRowColHeaders="0" topLeftCell="A7" workbookViewId="0">
      <selection activeCell="D8" sqref="D8:D9"/>
    </sheetView>
  </sheetViews>
  <sheetFormatPr defaultColWidth="9.14453125" defaultRowHeight="15" x14ac:dyDescent="0.2"/>
  <cols>
    <col min="1" max="1" width="9.14453125" style="17"/>
    <col min="2" max="2" width="92.55078125" style="17" bestFit="1" customWidth="1"/>
    <col min="3" max="3" width="18.29296875" style="17" customWidth="1"/>
    <col min="4" max="4" width="40.48828125" style="17" customWidth="1"/>
    <col min="5" max="16384" width="9.14453125" style="17"/>
  </cols>
  <sheetData>
    <row r="1" spans="1:5" ht="15.75" thickBot="1" x14ac:dyDescent="0.25">
      <c r="A1" s="79"/>
      <c r="B1" s="79"/>
      <c r="C1" s="79"/>
      <c r="D1" s="79"/>
    </row>
    <row r="2" spans="1:5" ht="26.25" thickBot="1" x14ac:dyDescent="0.4">
      <c r="A2" s="79"/>
      <c r="B2" s="80" t="s">
        <v>26</v>
      </c>
      <c r="C2" s="81"/>
      <c r="D2" s="82"/>
    </row>
    <row r="3" spans="1:5" ht="21" x14ac:dyDescent="0.3">
      <c r="A3" s="79"/>
      <c r="B3" s="83" t="s">
        <v>73</v>
      </c>
      <c r="C3" s="81"/>
      <c r="D3" s="82"/>
      <c r="E3" s="79"/>
    </row>
    <row r="4" spans="1:5" ht="21" x14ac:dyDescent="0.3">
      <c r="A4" s="79"/>
      <c r="B4" s="84" t="s">
        <v>80</v>
      </c>
      <c r="C4" s="85"/>
      <c r="D4" s="86"/>
      <c r="E4" s="16"/>
    </row>
    <row r="5" spans="1:5" ht="15.75" thickBot="1" x14ac:dyDescent="0.25">
      <c r="A5" s="79"/>
      <c r="B5" s="87"/>
      <c r="C5" s="88"/>
      <c r="D5" s="89"/>
      <c r="E5" s="16"/>
    </row>
    <row r="6" spans="1:5" x14ac:dyDescent="0.2">
      <c r="A6" s="79"/>
      <c r="B6" s="79"/>
      <c r="C6" s="79"/>
      <c r="D6" s="79"/>
    </row>
    <row r="7" spans="1:5" ht="59.25" x14ac:dyDescent="0.7">
      <c r="A7" s="79"/>
      <c r="B7" s="184" t="s">
        <v>23</v>
      </c>
      <c r="C7" s="185"/>
      <c r="D7" s="186"/>
    </row>
    <row r="8" spans="1:5" ht="54.75" customHeight="1" x14ac:dyDescent="0.7">
      <c r="A8" s="79"/>
      <c r="B8" s="23" t="s">
        <v>29</v>
      </c>
      <c r="C8" s="24"/>
      <c r="D8" s="18">
        <v>30</v>
      </c>
    </row>
    <row r="9" spans="1:5" ht="0.75" hidden="1" customHeight="1" x14ac:dyDescent="0.7">
      <c r="A9" s="79"/>
      <c r="B9" s="23" t="s">
        <v>28</v>
      </c>
      <c r="C9" s="24"/>
      <c r="D9" s="19">
        <v>100</v>
      </c>
    </row>
    <row r="10" spans="1:5" ht="0.75" hidden="1" customHeight="1" x14ac:dyDescent="0.7">
      <c r="A10" s="79"/>
      <c r="B10" s="23" t="s">
        <v>22</v>
      </c>
      <c r="C10" s="23"/>
      <c r="D10" s="19">
        <f>SUM('cost of production'!E45)</f>
        <v>106372.9797979798</v>
      </c>
    </row>
    <row r="11" spans="1:5" ht="59.25" x14ac:dyDescent="0.7">
      <c r="A11" s="79"/>
      <c r="B11" s="22" t="s">
        <v>27</v>
      </c>
      <c r="C11" s="25"/>
      <c r="D11" s="20">
        <f>(D8/D9*D10)</f>
        <v>31911.89393939394</v>
      </c>
    </row>
    <row r="12" spans="1:5" ht="59.25" x14ac:dyDescent="0.7">
      <c r="A12" s="79"/>
      <c r="B12" s="21"/>
      <c r="C12" s="21"/>
      <c r="D12" s="21"/>
    </row>
    <row r="13" spans="1:5" ht="59.25" x14ac:dyDescent="0.7">
      <c r="A13" s="79"/>
      <c r="B13" s="26" t="s">
        <v>33</v>
      </c>
      <c r="C13" s="23"/>
      <c r="D13" s="22">
        <f>SUM(D11+D10)</f>
        <v>138284.87373737374</v>
      </c>
    </row>
    <row r="14" spans="1:5" x14ac:dyDescent="0.2">
      <c r="A14" s="79"/>
      <c r="B14" s="79"/>
      <c r="C14" s="79"/>
      <c r="D14" s="79"/>
    </row>
    <row r="15" spans="1:5" x14ac:dyDescent="0.2">
      <c r="A15" s="79"/>
      <c r="B15" s="79"/>
      <c r="C15" s="79"/>
      <c r="D15" s="79"/>
    </row>
    <row r="16" spans="1:5" x14ac:dyDescent="0.2">
      <c r="A16" s="79"/>
      <c r="B16" s="79"/>
      <c r="C16" s="79"/>
      <c r="D16" s="79"/>
    </row>
  </sheetData>
  <sheetProtection password="EF30" sheet="1" objects="1" scenarios="1"/>
  <customSheetViews>
    <customSheetView guid="{03FC466C-2CC9-4B49-AE3C-0333295BFF6C}" hiddenRows="1">
      <selection activeCell="A8" sqref="A8:XFD8"/>
      <pageMargins left="0.7" right="0.7" top="0.75" bottom="0.75" header="0.3" footer="0.3"/>
    </customSheetView>
  </customSheetViews>
  <mergeCells count="1">
    <mergeCell ref="B7:D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Welcome</vt:lpstr>
      <vt:lpstr>Expense sheet</vt:lpstr>
      <vt:lpstr>running cost</vt:lpstr>
      <vt:lpstr>cost of production</vt:lpstr>
      <vt:lpstr>recommendation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2020-09-17T15:07:40Z</dcterms:created>
  <dcterms:modified xsi:type="dcterms:W3CDTF">2020-09-26T10:19:57Z</dcterms:modified>
</cp:coreProperties>
</file>